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checkCompatibility="1" autoCompressPictures="0"/>
  <bookViews>
    <workbookView xWindow="0" yWindow="0" windowWidth="25600" windowHeight="16000"/>
  </bookViews>
  <sheets>
    <sheet name="Master" sheetId="1" r:id="rId1"/>
    <sheet name="A Class" sheetId="2" r:id="rId2"/>
    <sheet name="B Class" sheetId="3" r:id="rId3"/>
    <sheet name="N Class" sheetId="4" r:id="rId4"/>
    <sheet name="S Class" sheetId="5" r:id="rId5"/>
    <sheet name="Team II" sheetId="6" r:id="rId6"/>
    <sheet name="B Pairs" sheetId="10" r:id="rId7"/>
    <sheet name="Novice Pairs" sheetId="11" r:id="rId8"/>
    <sheet name="Team IV" sheetId="7" r:id="rId9"/>
    <sheet name="Team VIII" sheetId="8" r:id="rId10"/>
    <sheet name="Ladies III" sheetId="9" r:id="rId11"/>
  </sheets>
  <definedNames>
    <definedName name="_xlnm._FilterDatabase" localSheetId="0" hidden="1">Master!$A$2:$E$13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8" l="1"/>
  <c r="F15" i="8"/>
  <c r="F14" i="8"/>
  <c r="D21" i="7"/>
  <c r="C9" i="2"/>
  <c r="D9" i="2"/>
  <c r="E9" i="2"/>
  <c r="H32" i="6"/>
  <c r="I32" i="6"/>
  <c r="J32" i="6"/>
  <c r="H33" i="6"/>
  <c r="I33" i="6"/>
  <c r="J33" i="6"/>
  <c r="J34" i="6"/>
  <c r="H34" i="11"/>
  <c r="I34" i="11"/>
  <c r="J34" i="11"/>
  <c r="H35" i="11"/>
  <c r="I35" i="11"/>
  <c r="J35" i="11"/>
  <c r="J36" i="11"/>
  <c r="C34" i="11"/>
  <c r="D34" i="11"/>
  <c r="E34" i="11"/>
  <c r="C35" i="11"/>
  <c r="D35" i="11"/>
  <c r="E35" i="11"/>
  <c r="E36" i="11"/>
  <c r="M26" i="11"/>
  <c r="N26" i="11"/>
  <c r="O26" i="11"/>
  <c r="M27" i="11"/>
  <c r="N27" i="11"/>
  <c r="O27" i="11"/>
  <c r="O28" i="11"/>
  <c r="H26" i="11"/>
  <c r="I26" i="11"/>
  <c r="J26" i="11"/>
  <c r="H27" i="11"/>
  <c r="I27" i="11"/>
  <c r="J27" i="11"/>
  <c r="J28" i="11"/>
  <c r="C26" i="11"/>
  <c r="D26" i="11"/>
  <c r="E26" i="11"/>
  <c r="C27" i="11"/>
  <c r="D27" i="11"/>
  <c r="E27" i="11"/>
  <c r="E28" i="11"/>
  <c r="C18" i="11"/>
  <c r="D18" i="11"/>
  <c r="E18" i="11"/>
  <c r="C19" i="11"/>
  <c r="D19" i="11"/>
  <c r="E19" i="11"/>
  <c r="E20" i="11"/>
  <c r="M10" i="11"/>
  <c r="N10" i="11"/>
  <c r="O10" i="11"/>
  <c r="M11" i="11"/>
  <c r="N11" i="11"/>
  <c r="O11" i="11"/>
  <c r="O12" i="11"/>
  <c r="H10" i="11"/>
  <c r="I10" i="11"/>
  <c r="J10" i="11"/>
  <c r="H11" i="11"/>
  <c r="I11" i="11"/>
  <c r="J11" i="11"/>
  <c r="J12" i="11"/>
  <c r="C10" i="11"/>
  <c r="D10" i="11"/>
  <c r="E10" i="11"/>
  <c r="C11" i="11"/>
  <c r="E11" i="11"/>
  <c r="E12" i="11"/>
  <c r="D11" i="11"/>
  <c r="C3" i="11"/>
  <c r="D3" i="11"/>
  <c r="E3" i="11"/>
  <c r="C4" i="11"/>
  <c r="D4" i="11"/>
  <c r="E4" i="11"/>
  <c r="E5" i="11"/>
  <c r="H34" i="10"/>
  <c r="I34" i="10"/>
  <c r="J34" i="10"/>
  <c r="H35" i="10"/>
  <c r="I35" i="10"/>
  <c r="J35" i="10"/>
  <c r="J36" i="10"/>
  <c r="M26" i="10"/>
  <c r="N26" i="10"/>
  <c r="O26" i="10"/>
  <c r="M27" i="10"/>
  <c r="N27" i="10"/>
  <c r="O27" i="10"/>
  <c r="O28" i="10"/>
  <c r="H26" i="10"/>
  <c r="I26" i="10"/>
  <c r="J26" i="10"/>
  <c r="H27" i="10"/>
  <c r="I27" i="10"/>
  <c r="J27" i="10"/>
  <c r="J28" i="10"/>
  <c r="C26" i="10"/>
  <c r="D26" i="10"/>
  <c r="E26" i="10"/>
  <c r="C27" i="10"/>
  <c r="D27" i="10"/>
  <c r="E27" i="10"/>
  <c r="E28" i="10"/>
  <c r="C18" i="10"/>
  <c r="D18" i="10"/>
  <c r="E18" i="10"/>
  <c r="C19" i="10"/>
  <c r="D19" i="10"/>
  <c r="E19" i="10"/>
  <c r="E20" i="10"/>
  <c r="H10" i="10"/>
  <c r="J10" i="10"/>
  <c r="J12" i="10"/>
  <c r="C10" i="10"/>
  <c r="D10" i="10"/>
  <c r="E10" i="10"/>
  <c r="C11" i="10"/>
  <c r="D11" i="10"/>
  <c r="E11" i="10"/>
  <c r="E12" i="10"/>
  <c r="H11" i="10"/>
  <c r="I11" i="10"/>
  <c r="J11" i="10"/>
  <c r="I10" i="10"/>
  <c r="H3" i="10"/>
  <c r="I3" i="10"/>
  <c r="J3" i="10"/>
  <c r="H4" i="10"/>
  <c r="I4" i="10"/>
  <c r="J4" i="10"/>
  <c r="J5" i="10"/>
  <c r="J7" i="10"/>
  <c r="C3" i="10"/>
  <c r="D3" i="10"/>
  <c r="E3" i="10"/>
  <c r="C4" i="10"/>
  <c r="D4" i="10"/>
  <c r="E4" i="10"/>
  <c r="E5" i="10"/>
  <c r="E7" i="10"/>
  <c r="M4" i="10"/>
  <c r="O4" i="10"/>
  <c r="O6" i="10"/>
  <c r="M5" i="10"/>
  <c r="O5" i="10"/>
  <c r="N5" i="10"/>
  <c r="N4" i="10"/>
  <c r="O1" i="10"/>
  <c r="C26" i="6"/>
  <c r="E26" i="6"/>
  <c r="E28" i="6"/>
  <c r="H26" i="6"/>
  <c r="I26" i="6"/>
  <c r="J26" i="6"/>
  <c r="H27" i="6"/>
  <c r="I27" i="6"/>
  <c r="J27" i="6"/>
  <c r="J28" i="6"/>
  <c r="C6" i="4"/>
  <c r="D6" i="4"/>
  <c r="E6" i="4"/>
  <c r="C16" i="4"/>
  <c r="D16" i="4"/>
  <c r="E16" i="4"/>
  <c r="C23" i="4"/>
  <c r="D23" i="4"/>
  <c r="E23" i="4"/>
  <c r="C25" i="4"/>
  <c r="D25" i="4"/>
  <c r="E25" i="4"/>
  <c r="C17" i="4"/>
  <c r="D17" i="4"/>
  <c r="E17" i="4"/>
  <c r="C14" i="4"/>
  <c r="D14" i="4"/>
  <c r="E14" i="4"/>
  <c r="C9" i="4"/>
  <c r="D9" i="4"/>
  <c r="E9" i="4"/>
  <c r="C27" i="6"/>
  <c r="D26" i="6"/>
  <c r="M26" i="6"/>
  <c r="N26" i="6"/>
  <c r="O26" i="6"/>
  <c r="D27" i="6"/>
  <c r="E27" i="6"/>
  <c r="M27" i="6"/>
  <c r="N27" i="6"/>
  <c r="O27" i="6"/>
  <c r="O28" i="6"/>
  <c r="D32" i="6"/>
  <c r="C32" i="6"/>
  <c r="D33" i="6"/>
  <c r="C33" i="6"/>
  <c r="C20" i="3"/>
  <c r="D20" i="3"/>
  <c r="D18" i="3"/>
  <c r="C18" i="3"/>
  <c r="C4" i="3"/>
  <c r="D4" i="3"/>
  <c r="D14" i="3"/>
  <c r="D17" i="3"/>
  <c r="D19" i="3"/>
  <c r="C19" i="3"/>
  <c r="C17" i="3"/>
  <c r="C14" i="3"/>
  <c r="C8" i="3"/>
  <c r="C7" i="3"/>
  <c r="C10" i="2"/>
  <c r="C6" i="3"/>
  <c r="D6" i="3"/>
  <c r="E6" i="3"/>
  <c r="E32" i="6"/>
  <c r="E33" i="6"/>
  <c r="E34" i="6"/>
  <c r="E4" i="3"/>
  <c r="E20" i="3"/>
  <c r="E17" i="3"/>
  <c r="E18" i="3"/>
  <c r="E14" i="3"/>
  <c r="E19" i="3"/>
  <c r="H12" i="9"/>
  <c r="I12" i="9"/>
  <c r="J12" i="9"/>
  <c r="H13" i="9"/>
  <c r="I13" i="9"/>
  <c r="J13" i="9"/>
  <c r="H14" i="9"/>
  <c r="I14" i="9"/>
  <c r="J14" i="9"/>
  <c r="J15" i="9"/>
  <c r="G28" i="8"/>
  <c r="H28" i="8"/>
  <c r="I28" i="8"/>
  <c r="G29" i="8"/>
  <c r="H29" i="8"/>
  <c r="I29" i="8"/>
  <c r="G30" i="8"/>
  <c r="H30" i="8"/>
  <c r="I30" i="8"/>
  <c r="G31" i="8"/>
  <c r="H31" i="8"/>
  <c r="I31" i="8"/>
  <c r="G32" i="8"/>
  <c r="H32" i="8"/>
  <c r="I32" i="8"/>
  <c r="G33" i="8"/>
  <c r="H33" i="8"/>
  <c r="I33" i="8"/>
  <c r="G34" i="8"/>
  <c r="H34" i="8"/>
  <c r="I34" i="8"/>
  <c r="G35" i="8"/>
  <c r="H35" i="8"/>
  <c r="I35" i="8"/>
  <c r="I36" i="8"/>
  <c r="C10" i="3"/>
  <c r="D10" i="3"/>
  <c r="E10" i="3"/>
  <c r="C23" i="3"/>
  <c r="D23" i="3"/>
  <c r="E23" i="3"/>
  <c r="C16" i="3"/>
  <c r="D16" i="3"/>
  <c r="E16" i="3"/>
  <c r="C7" i="2"/>
  <c r="D7" i="2"/>
  <c r="E7" i="2"/>
  <c r="C11" i="2"/>
  <c r="D11" i="2"/>
  <c r="E11" i="2"/>
  <c r="C5" i="2"/>
  <c r="D5" i="2"/>
  <c r="E5" i="2"/>
  <c r="M12" i="9"/>
  <c r="N12" i="9"/>
  <c r="O12" i="9"/>
  <c r="M13" i="9"/>
  <c r="N13" i="9"/>
  <c r="O13" i="9"/>
  <c r="M14" i="9"/>
  <c r="N14" i="9"/>
  <c r="O14" i="9"/>
  <c r="O15" i="9"/>
  <c r="C10" i="4"/>
  <c r="D10" i="4"/>
  <c r="E10" i="4"/>
  <c r="C20" i="4"/>
  <c r="D20" i="4"/>
  <c r="E20" i="4"/>
  <c r="C11" i="4"/>
  <c r="D11" i="4"/>
  <c r="E11" i="4"/>
  <c r="C26" i="4"/>
  <c r="D26" i="4"/>
  <c r="E26" i="4"/>
  <c r="C15" i="4"/>
  <c r="D15" i="4"/>
  <c r="E15" i="4"/>
  <c r="C18" i="4"/>
  <c r="D18" i="4"/>
  <c r="E18" i="4"/>
  <c r="C21" i="4"/>
  <c r="D21" i="4"/>
  <c r="E21" i="4"/>
  <c r="C24" i="4"/>
  <c r="D24" i="4"/>
  <c r="E24" i="4"/>
  <c r="C12" i="4"/>
  <c r="D12" i="4"/>
  <c r="E12" i="4"/>
  <c r="C3" i="4"/>
  <c r="D3" i="4"/>
  <c r="E3" i="4"/>
  <c r="C19" i="4"/>
  <c r="D19" i="4"/>
  <c r="E19" i="4"/>
  <c r="C27" i="4"/>
  <c r="D27" i="4"/>
  <c r="E27" i="4"/>
  <c r="C5" i="4"/>
  <c r="D5" i="4"/>
  <c r="E5" i="4"/>
  <c r="C11" i="6"/>
  <c r="D11" i="6"/>
  <c r="E11" i="6"/>
  <c r="C12" i="6"/>
  <c r="D12" i="6"/>
  <c r="E12" i="6"/>
  <c r="E13" i="6"/>
  <c r="J9" i="9"/>
  <c r="H5" i="9"/>
  <c r="I5" i="9"/>
  <c r="J5" i="9"/>
  <c r="H6" i="9"/>
  <c r="I6" i="9"/>
  <c r="J6" i="9"/>
  <c r="H7" i="9"/>
  <c r="I7" i="9"/>
  <c r="J7" i="9"/>
  <c r="J8" i="9"/>
  <c r="C39" i="8"/>
  <c r="B39" i="8"/>
  <c r="D26" i="7"/>
  <c r="C26" i="7"/>
  <c r="C27" i="7"/>
  <c r="D14" i="2"/>
  <c r="C5" i="6"/>
  <c r="C19" i="9"/>
  <c r="D19" i="9"/>
  <c r="E19" i="9"/>
  <c r="C20" i="9"/>
  <c r="D20" i="9"/>
  <c r="E20" i="9"/>
  <c r="C21" i="9"/>
  <c r="D21" i="9"/>
  <c r="E21" i="9"/>
  <c r="E22" i="9"/>
  <c r="C12" i="9"/>
  <c r="D12" i="9"/>
  <c r="E12" i="9"/>
  <c r="C13" i="9"/>
  <c r="D13" i="9"/>
  <c r="E13" i="9"/>
  <c r="C14" i="9"/>
  <c r="D14" i="9"/>
  <c r="E14" i="9"/>
  <c r="E15" i="9"/>
  <c r="E9" i="9"/>
  <c r="C5" i="9"/>
  <c r="D5" i="9"/>
  <c r="E5" i="9"/>
  <c r="C6" i="9"/>
  <c r="D6" i="9"/>
  <c r="E6" i="9"/>
  <c r="C7" i="9"/>
  <c r="D7" i="9"/>
  <c r="E7" i="9"/>
  <c r="E8" i="9"/>
  <c r="D39" i="8"/>
  <c r="B40" i="8"/>
  <c r="C40" i="8"/>
  <c r="D40" i="8"/>
  <c r="B41" i="8"/>
  <c r="C41" i="8"/>
  <c r="D41" i="8"/>
  <c r="B42" i="8"/>
  <c r="C42" i="8"/>
  <c r="D42" i="8"/>
  <c r="B43" i="8"/>
  <c r="C43" i="8"/>
  <c r="D43" i="8"/>
  <c r="B44" i="8"/>
  <c r="C44" i="8"/>
  <c r="D44" i="8"/>
  <c r="B45" i="8"/>
  <c r="C45" i="8"/>
  <c r="D45" i="8"/>
  <c r="B46" i="8"/>
  <c r="C46" i="8"/>
  <c r="D46" i="8"/>
  <c r="D47" i="8"/>
  <c r="B28" i="8"/>
  <c r="C28" i="8"/>
  <c r="D28" i="8"/>
  <c r="B29" i="8"/>
  <c r="C29" i="8"/>
  <c r="D29" i="8"/>
  <c r="B30" i="8"/>
  <c r="C30" i="8"/>
  <c r="D30" i="8"/>
  <c r="B31" i="8"/>
  <c r="C31" i="8"/>
  <c r="D31" i="8"/>
  <c r="B32" i="8"/>
  <c r="C32" i="8"/>
  <c r="D32" i="8"/>
  <c r="B33" i="8"/>
  <c r="C33" i="8"/>
  <c r="D33" i="8"/>
  <c r="B34" i="8"/>
  <c r="C34" i="8"/>
  <c r="D34" i="8"/>
  <c r="B35" i="8"/>
  <c r="C35" i="8"/>
  <c r="D35" i="8"/>
  <c r="D36" i="8"/>
  <c r="B17" i="8"/>
  <c r="C17" i="8"/>
  <c r="D17" i="8"/>
  <c r="B18" i="8"/>
  <c r="C18" i="8"/>
  <c r="D18" i="8"/>
  <c r="B19" i="8"/>
  <c r="C19" i="8"/>
  <c r="D19" i="8"/>
  <c r="B20" i="8"/>
  <c r="C20" i="8"/>
  <c r="D20" i="8"/>
  <c r="B21" i="8"/>
  <c r="C21" i="8"/>
  <c r="D21" i="8"/>
  <c r="B22" i="8"/>
  <c r="C22" i="8"/>
  <c r="D22" i="8"/>
  <c r="B23" i="8"/>
  <c r="C23" i="8"/>
  <c r="D23" i="8"/>
  <c r="B24" i="8"/>
  <c r="C24" i="8"/>
  <c r="D24" i="8"/>
  <c r="D25" i="8"/>
  <c r="B5" i="8"/>
  <c r="C5" i="8"/>
  <c r="D5" i="8"/>
  <c r="B6" i="8"/>
  <c r="C6" i="8"/>
  <c r="D6" i="8"/>
  <c r="B7" i="8"/>
  <c r="C7" i="8"/>
  <c r="D7" i="8"/>
  <c r="B8" i="8"/>
  <c r="C8" i="8"/>
  <c r="D8" i="8"/>
  <c r="B9" i="8"/>
  <c r="C9" i="8"/>
  <c r="D9" i="8"/>
  <c r="B10" i="8"/>
  <c r="C10" i="8"/>
  <c r="D10" i="8"/>
  <c r="B11" i="8"/>
  <c r="C11" i="8"/>
  <c r="D11" i="8"/>
  <c r="B12" i="8"/>
  <c r="C12" i="8"/>
  <c r="D12" i="8"/>
  <c r="D13" i="8"/>
  <c r="H26" i="7"/>
  <c r="I26" i="7"/>
  <c r="J26" i="7"/>
  <c r="H27" i="7"/>
  <c r="I27" i="7"/>
  <c r="J27" i="7"/>
  <c r="H28" i="7"/>
  <c r="I28" i="7"/>
  <c r="J28" i="7"/>
  <c r="H29" i="7"/>
  <c r="I29" i="7"/>
  <c r="J29" i="7"/>
  <c r="J30" i="7"/>
  <c r="E26" i="7"/>
  <c r="D27" i="7"/>
  <c r="E27" i="7"/>
  <c r="C28" i="7"/>
  <c r="D28" i="7"/>
  <c r="E28" i="7"/>
  <c r="C29" i="7"/>
  <c r="D29" i="7"/>
  <c r="E29" i="7"/>
  <c r="E30" i="7"/>
  <c r="M19" i="7"/>
  <c r="N19" i="7"/>
  <c r="O19" i="7"/>
  <c r="M20" i="7"/>
  <c r="N20" i="7"/>
  <c r="O20" i="7"/>
  <c r="M21" i="7"/>
  <c r="N21" i="7"/>
  <c r="O21" i="7"/>
  <c r="M22" i="7"/>
  <c r="N22" i="7"/>
  <c r="O22" i="7"/>
  <c r="O23" i="7"/>
  <c r="H19" i="7"/>
  <c r="I19" i="7"/>
  <c r="J19" i="7"/>
  <c r="H20" i="7"/>
  <c r="I20" i="7"/>
  <c r="J20" i="7"/>
  <c r="H21" i="7"/>
  <c r="I21" i="7"/>
  <c r="J21" i="7"/>
  <c r="H22" i="7"/>
  <c r="I22" i="7"/>
  <c r="J22" i="7"/>
  <c r="J23" i="7"/>
  <c r="C19" i="7"/>
  <c r="D19" i="7"/>
  <c r="E19" i="7"/>
  <c r="C20" i="7"/>
  <c r="D20" i="7"/>
  <c r="E20" i="7"/>
  <c r="C21" i="7"/>
  <c r="E21" i="7"/>
  <c r="C22" i="7"/>
  <c r="D22" i="7"/>
  <c r="E22" i="7"/>
  <c r="E23" i="7"/>
  <c r="C12" i="7"/>
  <c r="D12" i="7"/>
  <c r="E12" i="7"/>
  <c r="C13" i="7"/>
  <c r="D13" i="7"/>
  <c r="E13" i="7"/>
  <c r="C14" i="7"/>
  <c r="D14" i="7"/>
  <c r="E14" i="7"/>
  <c r="C15" i="7"/>
  <c r="D15" i="7"/>
  <c r="E15" i="7"/>
  <c r="E16" i="7"/>
  <c r="H5" i="7"/>
  <c r="I5" i="7"/>
  <c r="J5" i="7"/>
  <c r="H6" i="7"/>
  <c r="I6" i="7"/>
  <c r="J6" i="7"/>
  <c r="H7" i="7"/>
  <c r="I7" i="7"/>
  <c r="J7" i="7"/>
  <c r="H8" i="7"/>
  <c r="I8" i="7"/>
  <c r="J8" i="7"/>
  <c r="J9" i="7"/>
  <c r="C5" i="7"/>
  <c r="D5" i="7"/>
  <c r="E5" i="7"/>
  <c r="C6" i="7"/>
  <c r="D6" i="7"/>
  <c r="E6" i="7"/>
  <c r="C7" i="7"/>
  <c r="D7" i="7"/>
  <c r="E7" i="7"/>
  <c r="C8" i="7"/>
  <c r="D8" i="7"/>
  <c r="E8" i="7"/>
  <c r="E9" i="7"/>
  <c r="H18" i="6"/>
  <c r="I18" i="6"/>
  <c r="J18" i="6"/>
  <c r="H19" i="6"/>
  <c r="I19" i="6"/>
  <c r="J19" i="6"/>
  <c r="J20" i="6"/>
  <c r="C18" i="6"/>
  <c r="D18" i="6"/>
  <c r="E18" i="6"/>
  <c r="C19" i="6"/>
  <c r="D19" i="6"/>
  <c r="E19" i="6"/>
  <c r="E20" i="6"/>
  <c r="D5" i="6"/>
  <c r="E5" i="6"/>
  <c r="C6" i="6"/>
  <c r="D6" i="6"/>
  <c r="E6" i="6"/>
  <c r="E7" i="6"/>
  <c r="C3" i="5"/>
  <c r="D3" i="5"/>
  <c r="E3" i="5"/>
  <c r="C4" i="5"/>
  <c r="D4" i="5"/>
  <c r="E4" i="5"/>
  <c r="C7" i="4"/>
  <c r="D7" i="4"/>
  <c r="E7" i="4"/>
  <c r="C4" i="4"/>
  <c r="D4" i="4"/>
  <c r="E4" i="4"/>
  <c r="C13" i="4"/>
  <c r="D13" i="4"/>
  <c r="E13" i="4"/>
  <c r="C8" i="4"/>
  <c r="D8" i="4"/>
  <c r="E8" i="4"/>
  <c r="C22" i="4"/>
  <c r="D22" i="4"/>
  <c r="E22" i="4"/>
  <c r="D7" i="3"/>
  <c r="E7" i="3"/>
  <c r="C12" i="3"/>
  <c r="D12" i="3"/>
  <c r="E12" i="3"/>
  <c r="C9" i="3"/>
  <c r="D9" i="3"/>
  <c r="E9" i="3"/>
  <c r="C5" i="3"/>
  <c r="D5" i="3"/>
  <c r="E5" i="3"/>
  <c r="C24" i="3"/>
  <c r="D24" i="3"/>
  <c r="E24" i="3"/>
  <c r="C15" i="3"/>
  <c r="D15" i="3"/>
  <c r="E15" i="3"/>
  <c r="C22" i="3"/>
  <c r="D22" i="3"/>
  <c r="E22" i="3"/>
  <c r="C3" i="3"/>
  <c r="D3" i="3"/>
  <c r="E3" i="3"/>
  <c r="D8" i="3"/>
  <c r="E8" i="3"/>
  <c r="C13" i="3"/>
  <c r="D13" i="3"/>
  <c r="E13" i="3"/>
  <c r="C11" i="3"/>
  <c r="D11" i="3"/>
  <c r="E11" i="3"/>
  <c r="C21" i="3"/>
  <c r="D21" i="3"/>
  <c r="E21" i="3"/>
  <c r="C25" i="3"/>
  <c r="D25" i="3"/>
  <c r="E25" i="3"/>
  <c r="C8" i="2"/>
  <c r="D8" i="2"/>
  <c r="E8" i="2"/>
  <c r="D10" i="2"/>
  <c r="E10" i="2"/>
  <c r="C3" i="2"/>
  <c r="D3" i="2"/>
  <c r="E3" i="2"/>
  <c r="C6" i="2"/>
  <c r="D6" i="2"/>
  <c r="E6" i="2"/>
  <c r="C4" i="2"/>
  <c r="D4" i="2"/>
  <c r="E4" i="2"/>
  <c r="C12" i="2"/>
  <c r="D12" i="2"/>
  <c r="E12" i="2"/>
  <c r="C14" i="2"/>
  <c r="E14" i="2"/>
  <c r="C13" i="2"/>
  <c r="D13" i="2"/>
  <c r="E13" i="2"/>
  <c r="C15" i="2"/>
  <c r="D15" i="2"/>
  <c r="E15" i="2"/>
</calcChain>
</file>

<file path=xl/sharedStrings.xml><?xml version="1.0" encoding="utf-8"?>
<sst xmlns="http://schemas.openxmlformats.org/spreadsheetml/2006/main" count="594" uniqueCount="110">
  <si>
    <t>Name</t>
  </si>
  <si>
    <t>Card 1</t>
  </si>
  <si>
    <t>Card 2</t>
  </si>
  <si>
    <t>Total</t>
  </si>
  <si>
    <t>Aberdeen</t>
  </si>
  <si>
    <t>Edinburgh</t>
  </si>
  <si>
    <t>RGU</t>
  </si>
  <si>
    <t>St Andrews</t>
  </si>
  <si>
    <t>TEAM II</t>
  </si>
  <si>
    <t>Aberdeen A</t>
  </si>
  <si>
    <t>Aberdeen B</t>
  </si>
  <si>
    <t>Aberdeen C</t>
  </si>
  <si>
    <t>Robert Gordons A</t>
  </si>
  <si>
    <t>Robert Gordons B</t>
  </si>
  <si>
    <t>Robert Gordons C</t>
  </si>
  <si>
    <t>Edinburgh A</t>
  </si>
  <si>
    <t>Edinburgh B</t>
  </si>
  <si>
    <t>Edinburgh C</t>
  </si>
  <si>
    <t>Edinburgh D</t>
  </si>
  <si>
    <t>Edinburgh E</t>
  </si>
  <si>
    <t>Edinburgh F</t>
  </si>
  <si>
    <t>Edinburgh G</t>
  </si>
  <si>
    <t>St. Andrews A</t>
  </si>
  <si>
    <t>St. Andrews B</t>
  </si>
  <si>
    <t>St. Andrews C</t>
  </si>
  <si>
    <t>TEAM VI</t>
  </si>
  <si>
    <t>Team VIII</t>
  </si>
  <si>
    <t xml:space="preserve"> </t>
  </si>
  <si>
    <t>St Andrews A</t>
  </si>
  <si>
    <t>Aberdeen  A</t>
  </si>
  <si>
    <t>+`</t>
  </si>
  <si>
    <t>LADIES III</t>
  </si>
  <si>
    <t>NOVICE</t>
  </si>
  <si>
    <t>SUGAR</t>
  </si>
  <si>
    <t>Aberdeen D</t>
  </si>
  <si>
    <t>Claire Gregory</t>
  </si>
  <si>
    <t>Charlotte Silverman</t>
  </si>
  <si>
    <t>Angus Jope</t>
  </si>
  <si>
    <t>Lachlan Merrill</t>
  </si>
  <si>
    <t>Marina Economidou</t>
  </si>
  <si>
    <t>Michael Feldmeier</t>
  </si>
  <si>
    <t>Edinburgh H</t>
  </si>
  <si>
    <t>Edinburgh I</t>
  </si>
  <si>
    <t>Edinburgh J</t>
  </si>
  <si>
    <t>Edinburgh K</t>
  </si>
  <si>
    <t>Edinburgh L</t>
  </si>
  <si>
    <t>Robin Shand</t>
  </si>
  <si>
    <t>David McAuley</t>
  </si>
  <si>
    <t>Euan Mitchell</t>
  </si>
  <si>
    <t>Rob Cornish</t>
  </si>
  <si>
    <t>Andrew Davies</t>
  </si>
  <si>
    <t>David Thompson</t>
  </si>
  <si>
    <t>Stephen Buchan</t>
  </si>
  <si>
    <t>Lynne Davidson</t>
  </si>
  <si>
    <t>Josh McKee</t>
  </si>
  <si>
    <t>Callum Martin</t>
  </si>
  <si>
    <t>Kyle Hewitt</t>
  </si>
  <si>
    <t>Lada Lotowa</t>
  </si>
  <si>
    <t>Calum Wood</t>
  </si>
  <si>
    <t>Domenico D'Orsi</t>
  </si>
  <si>
    <t>Amanda Puchalla</t>
  </si>
  <si>
    <t>Sarah McDonald</t>
  </si>
  <si>
    <t>Domenico D'orsi</t>
  </si>
  <si>
    <t>Thomas Diggle</t>
  </si>
  <si>
    <t>Lara Muttiah</t>
  </si>
  <si>
    <t>Rob Sircus</t>
  </si>
  <si>
    <t>Chris Oates</t>
  </si>
  <si>
    <t>Kathryn Zhang</t>
  </si>
  <si>
    <t>Ritwik Sakar</t>
  </si>
  <si>
    <t>Stewart Mason</t>
  </si>
  <si>
    <t>Megan Kenyon</t>
  </si>
  <si>
    <t>Callum Quinn</t>
  </si>
  <si>
    <t>Chris Caldas</t>
  </si>
  <si>
    <t>Hao Luo</t>
  </si>
  <si>
    <t>Linda Ge</t>
  </si>
  <si>
    <t>Nicole England</t>
  </si>
  <si>
    <t>Peyton Snyder</t>
  </si>
  <si>
    <t>Iain Campbell</t>
  </si>
  <si>
    <t>Kat Kentistou</t>
  </si>
  <si>
    <t>Dan Gutteridge</t>
  </si>
  <si>
    <t>Rhys Olley</t>
  </si>
  <si>
    <t>Darwin Douglas</t>
  </si>
  <si>
    <t>Alexandra Steele</t>
  </si>
  <si>
    <t>Mercedes Broad</t>
  </si>
  <si>
    <t>Jack Green</t>
  </si>
  <si>
    <t>Morag Beaton</t>
  </si>
  <si>
    <t>Matthew Munt</t>
  </si>
  <si>
    <t>Ignas Visockis</t>
  </si>
  <si>
    <t>Filippo Kirpalani</t>
  </si>
  <si>
    <t>Alasdair Philips</t>
  </si>
  <si>
    <t>Mhairi Bruce</t>
  </si>
  <si>
    <t>Tom Golding</t>
  </si>
  <si>
    <t>Megan Auld</t>
  </si>
  <si>
    <t>Chris Gunn</t>
  </si>
  <si>
    <t>Ewan Scougall</t>
  </si>
  <si>
    <t>Joshua Neale</t>
  </si>
  <si>
    <t>Henry Waterson</t>
  </si>
  <si>
    <t>Sarah Gould</t>
  </si>
  <si>
    <t>Calvin</t>
  </si>
  <si>
    <t>Aidan</t>
  </si>
  <si>
    <t>Joey</t>
  </si>
  <si>
    <t>Weronika</t>
  </si>
  <si>
    <t>Pierce</t>
  </si>
  <si>
    <t>Andrew Easton</t>
  </si>
  <si>
    <t>Emily Naray</t>
  </si>
  <si>
    <t>Aleksy Polpudenko</t>
  </si>
  <si>
    <t xml:space="preserve">Max Khalert </t>
  </si>
  <si>
    <t>Bozhidar Ganev</t>
  </si>
  <si>
    <t>Johanna Laurikainen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</si>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</sst>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;&quot;-&quot;#,##0.00&quot; &quot;;&quot; -&quot;#&quot; &quot;"/>
  </numFmts>
  <fonts count="10" x14ac:knownFonts="1">
    <font>
      <sz val="10"/>
      <color indexed="8"/>
      <name val="Helvetica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Calibri"/>
    </font>
    <font>
      <sz val="8"/>
      <color indexed="8"/>
      <name val="Arial"/>
    </font>
    <font>
      <sz val="9"/>
      <color indexed="8"/>
      <name val="Arial"/>
    </font>
    <font>
      <u/>
      <sz val="10"/>
      <color theme="10"/>
      <name val="Helvetica"/>
    </font>
    <font>
      <u/>
      <sz val="10"/>
      <color theme="11"/>
      <name val="Helvetica"/>
    </font>
    <font>
      <sz val="8"/>
      <name val="Helvetica"/>
    </font>
    <font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8"/>
      </right>
      <top/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</borders>
  <cellStyleXfs count="235">
    <xf numFmtId="0" fontId="0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  <xf numFmtId="0" fontId="6" fillId="0" borderId="0" applyNumberFormat="0" applyFill="0" applyBorder="0" applyAlignment="0" applyProtection="0">
      <alignment vertical="top" wrapText="1"/>
    </xf>
    <xf numFmtId="0" fontId="7" fillId="0" borderId="0" applyNumberFormat="0" applyFill="0" applyBorder="0" applyAlignment="0" applyProtection="0">
      <alignment vertical="top" wrapText="1"/>
    </xf>
  </cellStyleXfs>
  <cellXfs count="13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" fontId="1" fillId="2" borderId="1" xfId="0" applyNumberFormat="1" applyFont="1" applyFill="1" applyBorder="1" applyAlignment="1"/>
    <xf numFmtId="1" fontId="1" fillId="2" borderId="2" xfId="0" applyNumberFormat="1" applyFont="1" applyFill="1" applyBorder="1" applyAlignment="1"/>
    <xf numFmtId="1" fontId="1" fillId="2" borderId="3" xfId="0" applyNumberFormat="1" applyFont="1" applyFill="1" applyBorder="1" applyAlignment="1"/>
    <xf numFmtId="1" fontId="1" fillId="2" borderId="4" xfId="0" applyNumberFormat="1" applyFont="1" applyFill="1" applyBorder="1" applyAlignment="1"/>
    <xf numFmtId="49" fontId="1" fillId="3" borderId="5" xfId="0" applyNumberFormat="1" applyFont="1" applyFill="1" applyBorder="1" applyAlignment="1"/>
    <xf numFmtId="1" fontId="1" fillId="2" borderId="7" xfId="0" applyNumberFormat="1" applyFont="1" applyFill="1" applyBorder="1" applyAlignment="1"/>
    <xf numFmtId="49" fontId="1" fillId="2" borderId="4" xfId="0" applyNumberFormat="1" applyFont="1" applyFill="1" applyBorder="1" applyAlignment="1"/>
    <xf numFmtId="49" fontId="1" fillId="5" borderId="5" xfId="0" applyNumberFormat="1" applyFont="1" applyFill="1" applyBorder="1" applyAlignment="1"/>
    <xf numFmtId="1" fontId="1" fillId="2" borderId="5" xfId="0" applyNumberFormat="1" applyFont="1" applyFill="1" applyBorder="1" applyAlignment="1"/>
    <xf numFmtId="164" fontId="2" fillId="2" borderId="1" xfId="0" applyNumberFormat="1" applyFont="1" applyFill="1" applyBorder="1" applyAlignment="1"/>
    <xf numFmtId="49" fontId="1" fillId="5" borderId="5" xfId="0" applyNumberFormat="1" applyFont="1" applyFill="1" applyBorder="1" applyAlignment="1">
      <alignment vertical="center" wrapText="1"/>
    </xf>
    <xf numFmtId="1" fontId="1" fillId="2" borderId="9" xfId="0" applyNumberFormat="1" applyFont="1" applyFill="1" applyBorder="1" applyAlignment="1"/>
    <xf numFmtId="1" fontId="2" fillId="2" borderId="1" xfId="0" applyNumberFormat="1" applyFont="1" applyFill="1" applyBorder="1" applyAlignment="1"/>
    <xf numFmtId="49" fontId="1" fillId="5" borderId="5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/>
    <xf numFmtId="49" fontId="1" fillId="5" borderId="11" xfId="0" applyNumberFormat="1" applyFont="1" applyFill="1" applyBorder="1" applyAlignment="1"/>
    <xf numFmtId="1" fontId="1" fillId="2" borderId="13" xfId="0" applyNumberFormat="1" applyFont="1" applyFill="1" applyBorder="1" applyAlignment="1"/>
    <xf numFmtId="49" fontId="1" fillId="5" borderId="14" xfId="0" applyNumberFormat="1" applyFont="1" applyFill="1" applyBorder="1" applyAlignment="1"/>
    <xf numFmtId="0" fontId="1" fillId="5" borderId="5" xfId="0" applyNumberFormat="1" applyFont="1" applyFill="1" applyBorder="1" applyAlignment="1"/>
    <xf numFmtId="1" fontId="1" fillId="2" borderId="16" xfId="0" applyNumberFormat="1" applyFont="1" applyFill="1" applyBorder="1" applyAlignment="1"/>
    <xf numFmtId="0" fontId="1" fillId="5" borderId="5" xfId="0" applyNumberFormat="1" applyFont="1" applyFill="1" applyBorder="1" applyAlignment="1">
      <alignment vertical="center"/>
    </xf>
    <xf numFmtId="1" fontId="1" fillId="2" borderId="5" xfId="0" applyNumberFormat="1" applyFont="1" applyFill="1" applyBorder="1" applyAlignment="1">
      <alignment vertical="center" wrapText="1"/>
    </xf>
    <xf numFmtId="0" fontId="3" fillId="5" borderId="5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1" fontId="1" fillId="3" borderId="5" xfId="0" applyNumberFormat="1" applyFont="1" applyFill="1" applyBorder="1" applyAlignment="1"/>
    <xf numFmtId="1" fontId="1" fillId="6" borderId="5" xfId="0" applyNumberFormat="1" applyFont="1" applyFill="1" applyBorder="1" applyAlignment="1"/>
    <xf numFmtId="49" fontId="1" fillId="5" borderId="17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49" fontId="1" fillId="5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/>
    <xf numFmtId="1" fontId="0" fillId="2" borderId="1" xfId="0" applyNumberFormat="1" applyFont="1" applyFill="1" applyBorder="1" applyAlignment="1"/>
    <xf numFmtId="1" fontId="0" fillId="2" borderId="2" xfId="0" applyNumberFormat="1" applyFont="1" applyFill="1" applyBorder="1" applyAlignment="1"/>
    <xf numFmtId="1" fontId="0" fillId="2" borderId="4" xfId="0" applyNumberFormat="1" applyFont="1" applyFill="1" applyBorder="1" applyAlignment="1"/>
    <xf numFmtId="49" fontId="2" fillId="7" borderId="5" xfId="0" applyNumberFormat="1" applyFont="1" applyFill="1" applyBorder="1" applyAlignment="1"/>
    <xf numFmtId="1" fontId="0" fillId="2" borderId="18" xfId="0" applyNumberFormat="1" applyFont="1" applyFill="1" applyBorder="1" applyAlignment="1"/>
    <xf numFmtId="1" fontId="1" fillId="2" borderId="18" xfId="0" applyNumberFormat="1" applyFont="1" applyFill="1" applyBorder="1" applyAlignment="1"/>
    <xf numFmtId="1" fontId="0" fillId="2" borderId="19" xfId="0" applyNumberFormat="1" applyFont="1" applyFill="1" applyBorder="1" applyAlignment="1"/>
    <xf numFmtId="1" fontId="1" fillId="2" borderId="19" xfId="0" applyNumberFormat="1" applyFont="1" applyFill="1" applyBorder="1" applyAlignment="1"/>
    <xf numFmtId="0" fontId="0" fillId="2" borderId="20" xfId="0" applyNumberFormat="1" applyFont="1" applyFill="1" applyBorder="1" applyAlignment="1"/>
    <xf numFmtId="1" fontId="0" fillId="2" borderId="9" xfId="0" applyNumberFormat="1" applyFont="1" applyFill="1" applyBorder="1" applyAlignment="1"/>
    <xf numFmtId="1" fontId="0" fillId="2" borderId="16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20" xfId="0" applyNumberFormat="1" applyFont="1" applyFill="1" applyBorder="1" applyAlignment="1"/>
    <xf numFmtId="1" fontId="1" fillId="2" borderId="21" xfId="0" applyNumberFormat="1" applyFont="1" applyFill="1" applyBorder="1" applyAlignment="1"/>
    <xf numFmtId="1" fontId="0" fillId="2" borderId="3" xfId="0" applyNumberFormat="1" applyFont="1" applyFill="1" applyBorder="1" applyAlignment="1"/>
    <xf numFmtId="1" fontId="0" fillId="8" borderId="24" xfId="0" applyNumberFormat="1" applyFont="1" applyFill="1" applyBorder="1" applyAlignment="1"/>
    <xf numFmtId="1" fontId="0" fillId="8" borderId="14" xfId="0" applyNumberFormat="1" applyFont="1" applyFill="1" applyBorder="1" applyAlignment="1"/>
    <xf numFmtId="1" fontId="0" fillId="8" borderId="25" xfId="0" applyNumberFormat="1" applyFont="1" applyFill="1" applyBorder="1" applyAlignment="1"/>
    <xf numFmtId="1" fontId="0" fillId="8" borderId="26" xfId="0" applyNumberFormat="1" applyFont="1" applyFill="1" applyBorder="1" applyAlignment="1"/>
    <xf numFmtId="1" fontId="1" fillId="8" borderId="5" xfId="0" applyNumberFormat="1" applyFont="1" applyFill="1" applyBorder="1" applyAlignment="1"/>
    <xf numFmtId="1" fontId="1" fillId="8" borderId="6" xfId="0" applyNumberFormat="1" applyFont="1" applyFill="1" applyBorder="1" applyAlignment="1"/>
    <xf numFmtId="1" fontId="1" fillId="8" borderId="14" xfId="0" applyNumberFormat="1" applyFont="1" applyFill="1" applyBorder="1" applyAlignment="1"/>
    <xf numFmtId="1" fontId="1" fillId="8" borderId="22" xfId="0" applyNumberFormat="1" applyFont="1" applyFill="1" applyBorder="1" applyAlignment="1"/>
    <xf numFmtId="1" fontId="0" fillId="8" borderId="22" xfId="0" applyNumberFormat="1" applyFont="1" applyFill="1" applyBorder="1" applyAlignment="1"/>
    <xf numFmtId="1" fontId="1" fillId="8" borderId="27" xfId="0" applyNumberFormat="1" applyFont="1" applyFill="1" applyBorder="1" applyAlignment="1"/>
    <xf numFmtId="1" fontId="0" fillId="2" borderId="28" xfId="0" applyNumberFormat="1" applyFont="1" applyFill="1" applyBorder="1" applyAlignment="1"/>
    <xf numFmtId="1" fontId="1" fillId="2" borderId="28" xfId="0" applyNumberFormat="1" applyFont="1" applyFill="1" applyBorder="1" applyAlignment="1"/>
    <xf numFmtId="1" fontId="0" fillId="2" borderId="29" xfId="0" applyNumberFormat="1" applyFont="1" applyFill="1" applyBorder="1" applyAlignment="1"/>
    <xf numFmtId="1" fontId="0" fillId="2" borderId="30" xfId="0" applyNumberFormat="1" applyFont="1" applyFill="1" applyBorder="1" applyAlignment="1"/>
    <xf numFmtId="1" fontId="1" fillId="2" borderId="30" xfId="0" applyNumberFormat="1" applyFont="1" applyFill="1" applyBorder="1" applyAlignment="1"/>
    <xf numFmtId="1" fontId="1" fillId="2" borderId="23" xfId="0" applyNumberFormat="1" applyFont="1" applyFill="1" applyBorder="1" applyAlignment="1"/>
    <xf numFmtId="1" fontId="4" fillId="2" borderId="9" xfId="0" applyNumberFormat="1" applyFont="1" applyFill="1" applyBorder="1" applyAlignment="1"/>
    <xf numFmtId="1" fontId="0" fillId="8" borderId="31" xfId="0" applyNumberFormat="1" applyFont="1" applyFill="1" applyBorder="1" applyAlignment="1"/>
    <xf numFmtId="1" fontId="0" fillId="8" borderId="6" xfId="0" applyNumberFormat="1" applyFont="1" applyFill="1" applyBorder="1" applyAlignment="1"/>
    <xf numFmtId="1" fontId="1" fillId="2" borderId="29" xfId="0" applyNumberFormat="1" applyFont="1" applyFill="1" applyBorder="1" applyAlignment="1"/>
    <xf numFmtId="49" fontId="2" fillId="7" borderId="32" xfId="0" applyNumberFormat="1" applyFont="1" applyFill="1" applyBorder="1" applyAlignment="1"/>
    <xf numFmtId="1" fontId="1" fillId="2" borderId="33" xfId="0" applyNumberFormat="1" applyFont="1" applyFill="1" applyBorder="1" applyAlignment="1"/>
    <xf numFmtId="49" fontId="1" fillId="3" borderId="32" xfId="0" applyNumberFormat="1" applyFont="1" applyFill="1" applyBorder="1" applyAlignment="1"/>
    <xf numFmtId="1" fontId="1" fillId="2" borderId="34" xfId="0" applyNumberFormat="1" applyFont="1" applyFill="1" applyBorder="1" applyAlignment="1"/>
    <xf numFmtId="1" fontId="0" fillId="2" borderId="36" xfId="0" applyNumberFormat="1" applyFont="1" applyFill="1" applyBorder="1" applyAlignment="1"/>
    <xf numFmtId="1" fontId="1" fillId="8" borderId="11" xfId="0" applyNumberFormat="1" applyFont="1" applyFill="1" applyBorder="1" applyAlignment="1"/>
    <xf numFmtId="0" fontId="0" fillId="2" borderId="20" xfId="0" applyFont="1" applyFill="1" applyBorder="1" applyAlignment="1"/>
    <xf numFmtId="1" fontId="1" fillId="2" borderId="36" xfId="0" applyNumberFormat="1" applyFont="1" applyFill="1" applyBorder="1" applyAlignment="1"/>
    <xf numFmtId="1" fontId="0" fillId="8" borderId="11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1" fontId="1" fillId="2" borderId="20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/>
    <xf numFmtId="0" fontId="0" fillId="0" borderId="0" xfId="0" applyNumberFormat="1" applyFont="1" applyAlignment="1">
      <alignment vertical="top" wrapText="1"/>
    </xf>
    <xf numFmtId="49" fontId="1" fillId="0" borderId="5" xfId="0" applyNumberFormat="1" applyFont="1" applyFill="1" applyBorder="1" applyAlignment="1"/>
    <xf numFmtId="49" fontId="1" fillId="5" borderId="39" xfId="0" applyNumberFormat="1" applyFont="1" applyFill="1" applyBorder="1" applyAlignment="1"/>
    <xf numFmtId="49" fontId="2" fillId="0" borderId="5" xfId="0" applyNumberFormat="1" applyFont="1" applyFill="1" applyBorder="1" applyAlignment="1"/>
    <xf numFmtId="1" fontId="1" fillId="0" borderId="18" xfId="0" applyNumberFormat="1" applyFont="1" applyFill="1" applyBorder="1" applyAlignment="1"/>
    <xf numFmtId="1" fontId="1" fillId="0" borderId="2" xfId="0" applyNumberFormat="1" applyFont="1" applyFill="1" applyBorder="1" applyAlignment="1"/>
    <xf numFmtId="1" fontId="1" fillId="0" borderId="16" xfId="0" applyNumberFormat="1" applyFont="1" applyFill="1" applyBorder="1" applyAlignment="1"/>
    <xf numFmtId="1" fontId="1" fillId="0" borderId="4" xfId="0" applyNumberFormat="1" applyFont="1" applyFill="1" applyBorder="1" applyAlignment="1"/>
    <xf numFmtId="1" fontId="1" fillId="0" borderId="19" xfId="0" applyNumberFormat="1" applyFont="1" applyFill="1" applyBorder="1" applyAlignment="1"/>
    <xf numFmtId="1" fontId="1" fillId="0" borderId="5" xfId="0" applyNumberFormat="1" applyFont="1" applyFill="1" applyBorder="1" applyAlignment="1"/>
    <xf numFmtId="1" fontId="1" fillId="0" borderId="13" xfId="0" applyNumberFormat="1" applyFont="1" applyFill="1" applyBorder="1" applyAlignment="1"/>
    <xf numFmtId="1" fontId="1" fillId="0" borderId="20" xfId="0" applyNumberFormat="1" applyFont="1" applyFill="1" applyBorder="1" applyAlignment="1"/>
    <xf numFmtId="1" fontId="1" fillId="0" borderId="9" xfId="0" applyNumberFormat="1" applyFont="1" applyFill="1" applyBorder="1" applyAlignment="1"/>
    <xf numFmtId="1" fontId="5" fillId="0" borderId="16" xfId="0" applyNumberFormat="1" applyFont="1" applyFill="1" applyBorder="1" applyAlignment="1"/>
    <xf numFmtId="1" fontId="2" fillId="0" borderId="5" xfId="0" applyNumberFormat="1" applyFont="1" applyFill="1" applyBorder="1" applyAlignment="1"/>
    <xf numFmtId="1" fontId="1" fillId="0" borderId="38" xfId="0" applyNumberFormat="1" applyFont="1" applyFill="1" applyBorder="1" applyAlignment="1"/>
    <xf numFmtId="1" fontId="1" fillId="0" borderId="31" xfId="0" applyNumberFormat="1" applyFont="1" applyFill="1" applyBorder="1" applyAlignment="1"/>
    <xf numFmtId="1" fontId="1" fillId="0" borderId="30" xfId="0" applyNumberFormat="1" applyFont="1" applyFill="1" applyBorder="1" applyAlignment="1"/>
    <xf numFmtId="1" fontId="0" fillId="0" borderId="18" xfId="0" applyNumberFormat="1" applyFont="1" applyFill="1" applyBorder="1" applyAlignment="1"/>
    <xf numFmtId="1" fontId="0" fillId="0" borderId="2" xfId="0" applyNumberFormat="1" applyFont="1" applyFill="1" applyBorder="1" applyAlignment="1"/>
    <xf numFmtId="1" fontId="0" fillId="0" borderId="19" xfId="0" applyNumberFormat="1" applyFont="1" applyFill="1" applyBorder="1" applyAlignment="1"/>
    <xf numFmtId="1" fontId="1" fillId="0" borderId="34" xfId="0" applyNumberFormat="1" applyFont="1" applyFill="1" applyBorder="1" applyAlignment="1"/>
    <xf numFmtId="1" fontId="0" fillId="0" borderId="34" xfId="0" applyNumberFormat="1" applyFont="1" applyFill="1" applyBorder="1" applyAlignment="1"/>
    <xf numFmtId="1" fontId="0" fillId="0" borderId="35" xfId="0" applyNumberFormat="1" applyFont="1" applyFill="1" applyBorder="1" applyAlignment="1"/>
    <xf numFmtId="1" fontId="0" fillId="0" borderId="36" xfId="0" applyNumberFormat="1" applyFont="1" applyFill="1" applyBorder="1" applyAlignment="1"/>
    <xf numFmtId="1" fontId="0" fillId="0" borderId="4" xfId="0" applyNumberFormat="1" applyFont="1" applyFill="1" applyBorder="1" applyAlignment="1"/>
    <xf numFmtId="1" fontId="0" fillId="0" borderId="9" xfId="0" applyNumberFormat="1" applyFont="1" applyFill="1" applyBorder="1" applyAlignment="1"/>
    <xf numFmtId="1" fontId="0" fillId="0" borderId="3" xfId="0" applyNumberFormat="1" applyFont="1" applyFill="1" applyBorder="1" applyAlignment="1"/>
    <xf numFmtId="1" fontId="0" fillId="0" borderId="37" xfId="0" applyNumberFormat="1" applyFont="1" applyFill="1" applyBorder="1" applyAlignment="1"/>
    <xf numFmtId="0" fontId="0" fillId="2" borderId="40" xfId="0" applyNumberFormat="1" applyFont="1" applyFill="1" applyBorder="1" applyAlignment="1"/>
    <xf numFmtId="1" fontId="1" fillId="6" borderId="22" xfId="0" applyNumberFormat="1" applyFont="1" applyFill="1" applyBorder="1" applyAlignment="1"/>
    <xf numFmtId="1" fontId="0" fillId="2" borderId="7" xfId="0" applyNumberFormat="1" applyFont="1" applyFill="1" applyBorder="1" applyAlignment="1"/>
    <xf numFmtId="1" fontId="0" fillId="2" borderId="33" xfId="0" applyNumberFormat="1" applyFont="1" applyFill="1" applyBorder="1" applyAlignment="1"/>
    <xf numFmtId="1" fontId="0" fillId="2" borderId="23" xfId="0" applyNumberFormat="1" applyFont="1" applyFill="1" applyBorder="1" applyAlignment="1"/>
    <xf numFmtId="1" fontId="0" fillId="2" borderId="40" xfId="0" applyNumberFormat="1" applyFont="1" applyFill="1" applyBorder="1" applyAlignment="1"/>
    <xf numFmtId="0" fontId="1" fillId="0" borderId="9" xfId="0" applyNumberFormat="1" applyFont="1" applyFill="1" applyBorder="1" applyAlignment="1"/>
    <xf numFmtId="0" fontId="0" fillId="0" borderId="0" xfId="0" applyNumberFormat="1" applyFont="1" applyFill="1" applyAlignment="1">
      <alignment vertical="top" wrapText="1"/>
    </xf>
    <xf numFmtId="49" fontId="1" fillId="0" borderId="9" xfId="0" applyNumberFormat="1" applyFont="1" applyFill="1" applyBorder="1" applyAlignment="1"/>
    <xf numFmtId="0" fontId="1" fillId="2" borderId="12" xfId="0" applyNumberFormat="1" applyFont="1" applyFill="1" applyBorder="1" applyAlignment="1"/>
    <xf numFmtId="0" fontId="1" fillId="2" borderId="13" xfId="0" applyNumberFormat="1" applyFont="1" applyFill="1" applyBorder="1" applyAlignment="1"/>
    <xf numFmtId="0" fontId="1" fillId="2" borderId="15" xfId="0" applyNumberFormat="1" applyFont="1" applyFill="1" applyBorder="1" applyAlignment="1"/>
    <xf numFmtId="0" fontId="1" fillId="2" borderId="2" xfId="0" applyNumberFormat="1" applyFont="1" applyFill="1" applyBorder="1" applyAlignment="1"/>
    <xf numFmtId="2" fontId="1" fillId="2" borderId="3" xfId="0" applyNumberFormat="1" applyFont="1" applyFill="1" applyBorder="1" applyAlignment="1"/>
    <xf numFmtId="2" fontId="2" fillId="4" borderId="6" xfId="0" applyNumberFormat="1" applyFont="1" applyFill="1" applyBorder="1" applyAlignment="1"/>
    <xf numFmtId="2" fontId="1" fillId="2" borderId="8" xfId="0" applyNumberFormat="1" applyFont="1" applyFill="1" applyBorder="1" applyAlignment="1"/>
    <xf numFmtId="2" fontId="1" fillId="2" borderId="9" xfId="0" applyNumberFormat="1" applyFont="1" applyFill="1" applyBorder="1" applyAlignment="1"/>
    <xf numFmtId="2" fontId="1" fillId="2" borderId="1" xfId="0" applyNumberFormat="1" applyFont="1" applyFill="1" applyBorder="1" applyAlignment="1"/>
    <xf numFmtId="2" fontId="0" fillId="0" borderId="0" xfId="0" applyNumberFormat="1" applyFont="1" applyAlignment="1">
      <alignment vertical="top" wrapText="1"/>
    </xf>
    <xf numFmtId="49" fontId="9" fillId="9" borderId="41" xfId="0" applyNumberFormat="1" applyFont="1" applyFill="1" applyBorder="1" applyAlignment="1"/>
    <xf numFmtId="0" fontId="0" fillId="10" borderId="0" xfId="0" applyFont="1" applyFill="1" applyAlignment="1">
      <alignment vertical="top" wrapText="1"/>
    </xf>
    <xf numFmtId="1" fontId="0" fillId="2" borderId="42" xfId="0" applyNumberFormat="1" applyFont="1" applyFill="1" applyBorder="1" applyAlignment="1"/>
    <xf numFmtId="1" fontId="1" fillId="6" borderId="38" xfId="0" applyNumberFormat="1" applyFont="1" applyFill="1" applyBorder="1" applyAlignment="1"/>
    <xf numFmtId="1" fontId="1" fillId="2" borderId="22" xfId="0" applyNumberFormat="1" applyFont="1" applyFill="1" applyBorder="1" applyAlignment="1"/>
    <xf numFmtId="49" fontId="3" fillId="5" borderId="14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 wrapText="1"/>
    </xf>
  </cellXfs>
  <cellStyles count="2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99CCFF"/>
      <rgbColor rgb="FF83CAFF"/>
      <rgbColor rgb="FFCCFFCC"/>
      <rgbColor rgb="FFFFFF99"/>
      <rgbColor rgb="FFCC99FF"/>
      <rgbColor rgb="FF333333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9"/>
  <sheetViews>
    <sheetView showFormulas="1" showGridLines="0" tabSelected="1" topLeftCell="A55" workbookViewId="0">
      <selection activeCell="C36" sqref="C36"/>
    </sheetView>
  </sheetViews>
  <sheetFormatPr baseColWidth="10" defaultColWidth="8.83203125" defaultRowHeight="12.75" customHeight="1" x14ac:dyDescent="0"/>
  <cols>
    <col min="1" max="1" width="10.5" style="1" customWidth="1"/>
    <col min="2" max="2" width="11.6640625" style="1" customWidth="1"/>
    <col min="3" max="4" width="8.83203125" style="1" customWidth="1"/>
    <col min="5" max="5" width="8.83203125" style="130" customWidth="1"/>
    <col min="6" max="256" width="8.83203125" style="1" customWidth="1"/>
  </cols>
  <sheetData>
    <row r="1" spans="1:8" ht="15.75" customHeight="1">
      <c r="A1" s="2"/>
      <c r="B1" s="3"/>
      <c r="C1" s="3"/>
      <c r="D1" s="3"/>
      <c r="E1" s="125"/>
      <c r="F1" s="2"/>
      <c r="G1" s="2"/>
      <c r="H1" s="2"/>
    </row>
    <row r="2" spans="1:8" ht="16" customHeight="1">
      <c r="A2" s="5"/>
      <c r="B2" s="6" t="s">
        <v>0</v>
      </c>
      <c r="C2" s="6" t="s">
        <v>1</v>
      </c>
      <c r="D2" s="6" t="s">
        <v>2</v>
      </c>
      <c r="E2" s="126" t="s">
        <v>3</v>
      </c>
      <c r="F2" s="7"/>
      <c r="G2" s="2"/>
      <c r="H2" s="2"/>
    </row>
    <row r="3" spans="1:8" ht="16" customHeight="1">
      <c r="A3" s="8" t="s">
        <v>4</v>
      </c>
      <c r="B3" s="9" t="s">
        <v>83</v>
      </c>
      <c r="C3" s="10">
        <v>96</v>
      </c>
      <c r="D3" s="10">
        <v>97</v>
      </c>
      <c r="E3" s="127"/>
      <c r="F3" s="2"/>
      <c r="G3" s="11"/>
      <c r="H3" s="2"/>
    </row>
    <row r="4" spans="1:8" ht="16" customHeight="1">
      <c r="A4" s="8" t="s">
        <v>4</v>
      </c>
      <c r="B4" s="12" t="s">
        <v>85</v>
      </c>
      <c r="C4" s="10">
        <v>89</v>
      </c>
      <c r="D4" s="10">
        <v>89</v>
      </c>
      <c r="E4" s="128"/>
      <c r="F4" s="2"/>
      <c r="G4" s="2"/>
      <c r="H4" s="2"/>
    </row>
    <row r="5" spans="1:8" ht="16" customHeight="1">
      <c r="A5" s="8" t="s">
        <v>4</v>
      </c>
      <c r="B5" s="9" t="s">
        <v>86</v>
      </c>
      <c r="C5" s="10">
        <v>83</v>
      </c>
      <c r="D5" s="10">
        <v>94</v>
      </c>
      <c r="E5" s="128"/>
      <c r="F5" s="2"/>
      <c r="G5" s="14"/>
      <c r="H5" s="2"/>
    </row>
    <row r="6" spans="1:8" ht="16" customHeight="1">
      <c r="A6" s="8" t="s">
        <v>4</v>
      </c>
      <c r="B6" s="9" t="s">
        <v>87</v>
      </c>
      <c r="C6" s="10">
        <v>91</v>
      </c>
      <c r="D6" s="10">
        <v>96</v>
      </c>
      <c r="E6" s="128"/>
      <c r="F6" s="2"/>
      <c r="G6" s="2"/>
      <c r="H6" s="14"/>
    </row>
    <row r="7" spans="1:8" ht="16" customHeight="1">
      <c r="A7" s="8" t="s">
        <v>4</v>
      </c>
      <c r="B7" s="15" t="s">
        <v>88</v>
      </c>
      <c r="C7" s="10">
        <v>87</v>
      </c>
      <c r="D7" s="10">
        <v>83</v>
      </c>
      <c r="E7" s="128"/>
      <c r="F7" s="2"/>
      <c r="G7" s="2"/>
      <c r="H7" s="2"/>
    </row>
    <row r="8" spans="1:8" ht="16" customHeight="1">
      <c r="A8" s="8" t="s">
        <v>4</v>
      </c>
      <c r="B8" s="15" t="s">
        <v>89</v>
      </c>
      <c r="C8" s="10">
        <v>95</v>
      </c>
      <c r="D8" s="10">
        <v>95</v>
      </c>
      <c r="E8" s="128"/>
      <c r="F8" s="2"/>
      <c r="G8" s="2"/>
      <c r="H8" s="2"/>
    </row>
    <row r="9" spans="1:8" ht="16" customHeight="1">
      <c r="A9" s="8" t="s">
        <v>4</v>
      </c>
      <c r="B9" s="9" t="s">
        <v>103</v>
      </c>
      <c r="C9" s="10">
        <v>88</v>
      </c>
      <c r="D9" s="10">
        <v>87</v>
      </c>
      <c r="E9" s="128"/>
      <c r="F9" s="2"/>
      <c r="G9" s="2"/>
      <c r="H9" s="2"/>
    </row>
    <row r="10" spans="1:8" ht="16" customHeight="1">
      <c r="A10" s="8" t="s">
        <v>4</v>
      </c>
      <c r="B10" s="15" t="s">
        <v>104</v>
      </c>
      <c r="C10" s="10">
        <v>87</v>
      </c>
      <c r="D10" s="10">
        <v>85</v>
      </c>
      <c r="E10" s="128"/>
      <c r="F10" s="2"/>
      <c r="G10" s="2"/>
      <c r="H10" s="2"/>
    </row>
    <row r="11" spans="1:8" ht="16" customHeight="1">
      <c r="A11" s="16" t="s">
        <v>4</v>
      </c>
      <c r="B11" s="17" t="s">
        <v>90</v>
      </c>
      <c r="C11" s="121">
        <v>80</v>
      </c>
      <c r="D11" s="122">
        <v>72</v>
      </c>
      <c r="E11" s="129"/>
      <c r="F11" s="2"/>
      <c r="G11" s="2"/>
      <c r="H11" s="2"/>
    </row>
    <row r="12" spans="1:8" ht="16" customHeight="1">
      <c r="A12" s="16" t="s">
        <v>4</v>
      </c>
      <c r="B12" s="19" t="s">
        <v>105</v>
      </c>
      <c r="C12" s="123">
        <v>76</v>
      </c>
      <c r="D12" s="124">
        <v>79</v>
      </c>
      <c r="E12" s="129"/>
      <c r="F12" s="2"/>
      <c r="G12" s="2"/>
      <c r="H12" s="2"/>
    </row>
    <row r="13" spans="1:8" ht="16" customHeight="1">
      <c r="A13" s="16" t="s">
        <v>4</v>
      </c>
      <c r="B13" s="17" t="s">
        <v>106</v>
      </c>
      <c r="C13" s="121">
        <v>91</v>
      </c>
      <c r="D13" s="122">
        <v>92</v>
      </c>
      <c r="E13" s="129"/>
      <c r="F13" s="2"/>
      <c r="G13" s="2"/>
      <c r="H13" s="2"/>
    </row>
    <row r="14" spans="1:8" ht="16" customHeight="1">
      <c r="A14" s="2"/>
      <c r="B14" s="21"/>
      <c r="C14" s="21"/>
      <c r="D14" s="21"/>
      <c r="E14" s="129"/>
      <c r="F14" s="2"/>
      <c r="G14" s="2"/>
      <c r="H14" s="2"/>
    </row>
    <row r="15" spans="1:8" ht="16" customHeight="1">
      <c r="A15" s="8" t="s">
        <v>5</v>
      </c>
      <c r="B15" s="9" t="s">
        <v>60</v>
      </c>
      <c r="C15" s="10">
        <v>88</v>
      </c>
      <c r="D15" s="10">
        <v>90</v>
      </c>
      <c r="E15" s="128"/>
      <c r="F15" s="2"/>
      <c r="G15" s="2"/>
      <c r="H15" s="2"/>
    </row>
    <row r="16" spans="1:8" ht="16" customHeight="1">
      <c r="A16" s="8" t="s">
        <v>5</v>
      </c>
      <c r="B16" s="9" t="s">
        <v>61</v>
      </c>
      <c r="C16" s="10">
        <v>94</v>
      </c>
      <c r="D16" s="10">
        <v>94</v>
      </c>
      <c r="E16" s="128"/>
      <c r="F16" s="2"/>
      <c r="G16" s="2"/>
      <c r="H16" s="2"/>
    </row>
    <row r="17" spans="1:256" ht="16" customHeight="1">
      <c r="A17" s="8" t="s">
        <v>5</v>
      </c>
      <c r="B17" s="15" t="s">
        <v>63</v>
      </c>
      <c r="C17" s="10">
        <v>94</v>
      </c>
      <c r="D17" s="10">
        <v>100</v>
      </c>
      <c r="E17" s="128"/>
      <c r="F17" s="2"/>
      <c r="G17" s="2"/>
      <c r="H17" s="2"/>
    </row>
    <row r="18" spans="1:256" ht="16" customHeight="1">
      <c r="A18" s="8" t="s">
        <v>5</v>
      </c>
      <c r="B18" s="15" t="s">
        <v>64</v>
      </c>
      <c r="C18" s="10">
        <v>90</v>
      </c>
      <c r="D18" s="10">
        <v>93</v>
      </c>
      <c r="E18" s="128"/>
      <c r="F18" s="2"/>
      <c r="G18" s="2"/>
      <c r="H18" s="2"/>
    </row>
    <row r="19" spans="1:256" ht="16" customHeight="1">
      <c r="A19" s="8" t="s">
        <v>5</v>
      </c>
      <c r="B19" s="9" t="s">
        <v>65</v>
      </c>
      <c r="C19" s="10">
        <v>92</v>
      </c>
      <c r="D19" s="10">
        <v>96</v>
      </c>
      <c r="E19" s="128"/>
      <c r="F19" s="2"/>
      <c r="G19" s="2"/>
      <c r="H19" s="2"/>
    </row>
    <row r="20" spans="1:256" ht="16" customHeight="1">
      <c r="A20" s="8" t="s">
        <v>5</v>
      </c>
      <c r="B20" s="9" t="s">
        <v>66</v>
      </c>
      <c r="C20" s="10">
        <v>93</v>
      </c>
      <c r="D20" s="10">
        <v>96</v>
      </c>
      <c r="E20" s="128"/>
      <c r="F20" s="2"/>
      <c r="G20" s="2"/>
      <c r="H20" s="2"/>
    </row>
    <row r="21" spans="1:256" ht="16" customHeight="1">
      <c r="A21" s="8" t="s">
        <v>5</v>
      </c>
      <c r="B21" s="15" t="s">
        <v>67</v>
      </c>
      <c r="C21" s="10">
        <v>93</v>
      </c>
      <c r="D21" s="10">
        <v>95</v>
      </c>
      <c r="E21" s="128"/>
      <c r="F21" s="2"/>
      <c r="G21" s="2"/>
      <c r="H21" s="2"/>
    </row>
    <row r="22" spans="1:256" ht="16" customHeight="1">
      <c r="A22" s="8" t="s">
        <v>5</v>
      </c>
      <c r="B22" s="15" t="s">
        <v>68</v>
      </c>
      <c r="C22" s="10">
        <v>91</v>
      </c>
      <c r="D22" s="10">
        <v>93</v>
      </c>
      <c r="E22" s="128"/>
      <c r="F22" s="2"/>
      <c r="G22" s="2"/>
      <c r="H22" s="2"/>
    </row>
    <row r="23" spans="1:256" ht="16" customHeight="1">
      <c r="A23" s="8" t="s">
        <v>5</v>
      </c>
      <c r="B23" s="9" t="s">
        <v>69</v>
      </c>
      <c r="C23" s="10">
        <v>90</v>
      </c>
      <c r="D23" s="10">
        <v>94</v>
      </c>
      <c r="E23" s="128"/>
      <c r="F23" s="2"/>
      <c r="G23" s="2"/>
      <c r="H23" s="2"/>
    </row>
    <row r="24" spans="1:256" ht="16" customHeight="1">
      <c r="A24" s="8" t="s">
        <v>5</v>
      </c>
      <c r="B24" s="9" t="s">
        <v>70</v>
      </c>
      <c r="C24" s="10">
        <v>91</v>
      </c>
      <c r="D24" s="10">
        <v>92</v>
      </c>
      <c r="E24" s="128"/>
      <c r="F24" s="2"/>
      <c r="G24" s="2"/>
      <c r="H24" s="2"/>
    </row>
    <row r="25" spans="1:256" ht="16" customHeight="1">
      <c r="A25" s="8" t="s">
        <v>5</v>
      </c>
      <c r="B25" s="9" t="s">
        <v>71</v>
      </c>
      <c r="C25" s="10">
        <v>92</v>
      </c>
      <c r="D25" s="10">
        <v>95</v>
      </c>
      <c r="E25" s="128"/>
      <c r="F25" s="2"/>
      <c r="G25" s="2"/>
      <c r="H25" s="2"/>
    </row>
    <row r="26" spans="1:256" ht="16" customHeight="1">
      <c r="A26" s="8" t="s">
        <v>5</v>
      </c>
      <c r="B26" s="22" t="s">
        <v>72</v>
      </c>
      <c r="C26" s="10">
        <v>81</v>
      </c>
      <c r="D26" s="10">
        <v>87</v>
      </c>
      <c r="E26" s="128"/>
      <c r="F26" s="2"/>
      <c r="G26" s="2"/>
      <c r="H26" s="2"/>
    </row>
    <row r="27" spans="1:256" ht="16" customHeight="1">
      <c r="A27" s="8" t="s">
        <v>5</v>
      </c>
      <c r="B27" s="20" t="s">
        <v>73</v>
      </c>
      <c r="C27" s="10">
        <v>92</v>
      </c>
      <c r="D27" s="10">
        <v>88</v>
      </c>
      <c r="E27" s="128"/>
      <c r="F27" s="2"/>
      <c r="G27" s="2"/>
      <c r="H27" s="2"/>
    </row>
    <row r="28" spans="1:256" ht="16" customHeight="1">
      <c r="A28" s="8" t="s">
        <v>5</v>
      </c>
      <c r="B28" s="20" t="s">
        <v>74</v>
      </c>
      <c r="C28" s="10">
        <v>90</v>
      </c>
      <c r="D28" s="10">
        <v>90</v>
      </c>
      <c r="E28" s="128"/>
      <c r="F28" s="2"/>
      <c r="G28" s="2"/>
      <c r="H28" s="2"/>
    </row>
    <row r="29" spans="1:256" ht="16" customHeight="1">
      <c r="A29" s="8" t="s">
        <v>5</v>
      </c>
      <c r="B29" s="20" t="s">
        <v>39</v>
      </c>
      <c r="C29" s="10">
        <v>87</v>
      </c>
      <c r="D29" s="10">
        <v>85</v>
      </c>
      <c r="E29" s="128"/>
      <c r="F29" s="2"/>
      <c r="G29" s="2"/>
      <c r="H29" s="2"/>
    </row>
    <row r="30" spans="1:256" ht="16" customHeight="1">
      <c r="A30" s="8" t="s">
        <v>5</v>
      </c>
      <c r="B30" s="20" t="s">
        <v>75</v>
      </c>
      <c r="C30" s="10">
        <v>93</v>
      </c>
      <c r="D30" s="10">
        <v>95</v>
      </c>
      <c r="E30" s="128"/>
      <c r="F30" s="2"/>
      <c r="G30" s="2"/>
      <c r="H30" s="2"/>
    </row>
    <row r="31" spans="1:256" ht="16" customHeight="1">
      <c r="A31" s="8" t="s">
        <v>5</v>
      </c>
      <c r="B31" s="9" t="s">
        <v>76</v>
      </c>
      <c r="C31" s="10">
        <v>88</v>
      </c>
      <c r="D31" s="10">
        <v>88</v>
      </c>
      <c r="E31" s="128"/>
      <c r="F31" s="2"/>
      <c r="G31" s="2"/>
      <c r="H31" s="2"/>
    </row>
    <row r="32" spans="1:256" ht="16" customHeight="1">
      <c r="A32" s="131" t="s">
        <v>5</v>
      </c>
      <c r="B32" s="85" t="s">
        <v>77</v>
      </c>
      <c r="C32" s="10">
        <v>90</v>
      </c>
      <c r="D32" s="10">
        <v>87</v>
      </c>
      <c r="E32" s="128"/>
      <c r="F32" s="2"/>
      <c r="G32" s="2"/>
      <c r="H32" s="2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  <c r="GK32" s="83"/>
      <c r="GL32" s="83"/>
      <c r="GM32" s="83"/>
      <c r="GN32" s="83"/>
      <c r="GO32" s="83"/>
      <c r="GP32" s="83"/>
      <c r="GQ32" s="83"/>
      <c r="GR32" s="83"/>
      <c r="GS32" s="83"/>
      <c r="GT32" s="83"/>
      <c r="GU32" s="83"/>
      <c r="GV32" s="83"/>
      <c r="GW32" s="83"/>
      <c r="GX32" s="83"/>
      <c r="GY32" s="83"/>
      <c r="GZ32" s="83"/>
      <c r="HA32" s="83"/>
      <c r="HB32" s="83"/>
      <c r="HC32" s="83"/>
      <c r="HD32" s="83"/>
      <c r="HE32" s="83"/>
      <c r="HF32" s="83"/>
      <c r="HG32" s="83"/>
      <c r="HH32" s="83"/>
      <c r="HI32" s="83"/>
      <c r="HJ32" s="83"/>
      <c r="HK32" s="83"/>
      <c r="HL32" s="83"/>
      <c r="HM32" s="83"/>
      <c r="HN32" s="83"/>
      <c r="HO32" s="83"/>
      <c r="HP32" s="83"/>
      <c r="HQ32" s="83"/>
      <c r="HR32" s="83"/>
      <c r="HS32" s="83"/>
      <c r="HT32" s="83"/>
      <c r="HU32" s="83"/>
      <c r="HV32" s="83"/>
      <c r="HW32" s="83"/>
      <c r="HX32" s="83"/>
      <c r="HY32" s="83"/>
      <c r="HZ32" s="83"/>
      <c r="IA32" s="83"/>
      <c r="IB32" s="83"/>
      <c r="IC32" s="83"/>
      <c r="ID32" s="83"/>
      <c r="IE32" s="83"/>
      <c r="IF32" s="83"/>
      <c r="IG32" s="83"/>
      <c r="IH32" s="83"/>
      <c r="II32" s="83"/>
      <c r="IJ32" s="83"/>
      <c r="IK32" s="83"/>
      <c r="IL32" s="83"/>
      <c r="IM32" s="83"/>
      <c r="IN32" s="83"/>
      <c r="IO32" s="83"/>
      <c r="IP32" s="83"/>
      <c r="IQ32" s="83"/>
      <c r="IR32" s="83"/>
      <c r="IS32" s="83"/>
      <c r="IT32" s="83"/>
      <c r="IU32" s="83"/>
      <c r="IV32" s="83"/>
    </row>
    <row r="33" spans="1:256" ht="16" customHeight="1">
      <c r="A33" s="131" t="s">
        <v>5</v>
      </c>
      <c r="B33" s="85" t="s">
        <v>78</v>
      </c>
      <c r="C33" s="10">
        <v>90</v>
      </c>
      <c r="D33" s="10">
        <v>92</v>
      </c>
      <c r="E33" s="128"/>
      <c r="F33" s="2"/>
      <c r="G33" s="2"/>
      <c r="H33" s="2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  <c r="GK33" s="83"/>
      <c r="GL33" s="83"/>
      <c r="GM33" s="83"/>
      <c r="GN33" s="83"/>
      <c r="GO33" s="83"/>
      <c r="GP33" s="83"/>
      <c r="GQ33" s="83"/>
      <c r="GR33" s="83"/>
      <c r="GS33" s="83"/>
      <c r="GT33" s="83"/>
      <c r="GU33" s="83"/>
      <c r="GV33" s="83"/>
      <c r="GW33" s="83"/>
      <c r="GX33" s="83"/>
      <c r="GY33" s="83"/>
      <c r="GZ33" s="83"/>
      <c r="HA33" s="83"/>
      <c r="HB33" s="83"/>
      <c r="HC33" s="83"/>
      <c r="HD33" s="83"/>
      <c r="HE33" s="83"/>
      <c r="HF33" s="83"/>
      <c r="HG33" s="83"/>
      <c r="HH33" s="83"/>
      <c r="HI33" s="83"/>
      <c r="HJ33" s="83"/>
      <c r="HK33" s="83"/>
      <c r="HL33" s="83"/>
      <c r="HM33" s="83"/>
      <c r="HN33" s="83"/>
      <c r="HO33" s="83"/>
      <c r="HP33" s="83"/>
      <c r="HQ33" s="83"/>
      <c r="HR33" s="83"/>
      <c r="HS33" s="83"/>
      <c r="HT33" s="83"/>
      <c r="HU33" s="83"/>
      <c r="HV33" s="83"/>
      <c r="HW33" s="83"/>
      <c r="HX33" s="83"/>
      <c r="HY33" s="83"/>
      <c r="HZ33" s="83"/>
      <c r="IA33" s="83"/>
      <c r="IB33" s="83"/>
      <c r="IC33" s="83"/>
      <c r="ID33" s="83"/>
      <c r="IE33" s="83"/>
      <c r="IF33" s="83"/>
      <c r="IG33" s="83"/>
      <c r="IH33" s="83"/>
      <c r="II33" s="83"/>
      <c r="IJ33" s="83"/>
      <c r="IK33" s="83"/>
      <c r="IL33" s="83"/>
      <c r="IM33" s="83"/>
      <c r="IN33" s="83"/>
      <c r="IO33" s="83"/>
      <c r="IP33" s="83"/>
      <c r="IQ33" s="83"/>
      <c r="IR33" s="83"/>
      <c r="IS33" s="83"/>
      <c r="IT33" s="83"/>
      <c r="IU33" s="83"/>
      <c r="IV33" s="83"/>
    </row>
    <row r="34" spans="1:256" ht="16" customHeight="1">
      <c r="A34" s="8" t="s">
        <v>33</v>
      </c>
      <c r="B34" s="85" t="s">
        <v>79</v>
      </c>
      <c r="C34" s="10">
        <v>100</v>
      </c>
      <c r="D34" s="10">
        <v>100</v>
      </c>
      <c r="E34" s="128"/>
      <c r="F34" s="2"/>
      <c r="G34" s="2"/>
      <c r="H34" s="2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/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83"/>
      <c r="IH34" s="83"/>
      <c r="II34" s="83"/>
      <c r="IJ34" s="83"/>
      <c r="IK34" s="83"/>
      <c r="IL34" s="83"/>
      <c r="IM34" s="83"/>
      <c r="IN34" s="83"/>
      <c r="IO34" s="83"/>
      <c r="IP34" s="83"/>
      <c r="IQ34" s="83"/>
      <c r="IR34" s="83"/>
      <c r="IS34" s="83"/>
      <c r="IT34" s="83"/>
      <c r="IU34" s="83"/>
      <c r="IV34" s="83"/>
    </row>
    <row r="35" spans="1:256" ht="16" customHeight="1">
      <c r="A35" s="8"/>
      <c r="B35" s="23"/>
      <c r="C35" s="10"/>
      <c r="D35" s="10"/>
      <c r="E35" s="128"/>
      <c r="F35" s="2"/>
      <c r="G35" s="2"/>
      <c r="H35" s="2"/>
    </row>
    <row r="36" spans="1:256" ht="16" customHeight="1">
      <c r="A36" s="8" t="s">
        <v>6</v>
      </c>
      <c r="B36" s="9" t="s">
        <v>46</v>
      </c>
      <c r="C36" s="10">
        <v>96</v>
      </c>
      <c r="D36" s="10">
        <v>95</v>
      </c>
      <c r="E36" s="128"/>
      <c r="F36" s="2"/>
      <c r="G36" s="2"/>
      <c r="H36" s="2"/>
    </row>
    <row r="37" spans="1:256" ht="16" customHeight="1">
      <c r="A37" s="8" t="s">
        <v>6</v>
      </c>
      <c r="B37" s="9" t="s">
        <v>47</v>
      </c>
      <c r="C37" s="10">
        <v>96</v>
      </c>
      <c r="D37" s="10">
        <v>95</v>
      </c>
      <c r="E37" s="128"/>
      <c r="F37" s="2"/>
      <c r="G37" s="2"/>
      <c r="H37" s="2"/>
    </row>
    <row r="38" spans="1:256" ht="16" customHeight="1">
      <c r="A38" s="8" t="s">
        <v>6</v>
      </c>
      <c r="B38" s="9" t="s">
        <v>48</v>
      </c>
      <c r="C38" s="10">
        <v>96</v>
      </c>
      <c r="D38" s="10">
        <v>92</v>
      </c>
      <c r="E38" s="128"/>
      <c r="F38" s="2"/>
      <c r="G38" s="2"/>
      <c r="H38" s="2"/>
    </row>
    <row r="39" spans="1:256" ht="16" customHeight="1">
      <c r="A39" s="8" t="s">
        <v>6</v>
      </c>
      <c r="B39" s="9" t="s">
        <v>49</v>
      </c>
      <c r="C39" s="10">
        <v>97</v>
      </c>
      <c r="D39" s="10">
        <v>92</v>
      </c>
      <c r="E39" s="128"/>
      <c r="F39" s="2"/>
      <c r="G39" s="2"/>
      <c r="H39" s="2"/>
    </row>
    <row r="40" spans="1:256" ht="16" customHeight="1">
      <c r="A40" s="8" t="s">
        <v>6</v>
      </c>
      <c r="B40" s="9" t="s">
        <v>50</v>
      </c>
      <c r="C40" s="10">
        <v>89</v>
      </c>
      <c r="D40" s="10">
        <v>94</v>
      </c>
      <c r="E40" s="128"/>
      <c r="F40" s="2"/>
      <c r="G40" s="2"/>
      <c r="H40" s="2"/>
    </row>
    <row r="41" spans="1:256" ht="16" customHeight="1">
      <c r="A41" s="8" t="s">
        <v>6</v>
      </c>
      <c r="B41" s="9" t="s">
        <v>51</v>
      </c>
      <c r="C41" s="10">
        <v>89</v>
      </c>
      <c r="D41" s="10">
        <v>92</v>
      </c>
      <c r="E41" s="128"/>
      <c r="F41" s="2"/>
      <c r="G41" s="2"/>
      <c r="H41" s="2"/>
    </row>
    <row r="42" spans="1:256" ht="16" customHeight="1">
      <c r="A42" s="8" t="s">
        <v>6</v>
      </c>
      <c r="B42" s="9" t="s">
        <v>52</v>
      </c>
      <c r="C42" s="10">
        <v>87</v>
      </c>
      <c r="D42" s="10">
        <v>86</v>
      </c>
      <c r="E42" s="128"/>
      <c r="F42" s="2"/>
      <c r="G42" s="2"/>
      <c r="H42" s="2"/>
    </row>
    <row r="43" spans="1:256" ht="16" customHeight="1">
      <c r="A43" s="8" t="s">
        <v>6</v>
      </c>
      <c r="B43" s="9" t="s">
        <v>53</v>
      </c>
      <c r="C43" s="10">
        <v>90</v>
      </c>
      <c r="D43" s="10">
        <v>91</v>
      </c>
      <c r="E43" s="128"/>
      <c r="F43" s="2"/>
      <c r="G43" s="2"/>
      <c r="H43" s="2"/>
    </row>
    <row r="44" spans="1:256" ht="16" customHeight="1">
      <c r="A44" s="8" t="s">
        <v>6</v>
      </c>
      <c r="B44" s="9" t="s">
        <v>54</v>
      </c>
      <c r="C44" s="10">
        <v>85</v>
      </c>
      <c r="D44" s="10">
        <v>87</v>
      </c>
      <c r="E44" s="128"/>
      <c r="F44" s="2"/>
      <c r="G44" s="2"/>
      <c r="H44" s="2"/>
    </row>
    <row r="45" spans="1:256" ht="16" customHeight="1">
      <c r="A45" s="8" t="s">
        <v>6</v>
      </c>
      <c r="B45" s="9" t="s">
        <v>55</v>
      </c>
      <c r="C45" s="10">
        <v>81</v>
      </c>
      <c r="D45" s="10">
        <v>79</v>
      </c>
      <c r="E45" s="128"/>
      <c r="F45" s="2"/>
      <c r="G45" s="2"/>
      <c r="H45" s="2"/>
    </row>
    <row r="46" spans="1:256" ht="16" customHeight="1">
      <c r="A46" s="8" t="s">
        <v>6</v>
      </c>
      <c r="B46" s="9" t="s">
        <v>56</v>
      </c>
      <c r="C46" s="10"/>
      <c r="D46" s="10"/>
      <c r="E46" s="128"/>
      <c r="F46" s="2"/>
      <c r="G46" s="2"/>
      <c r="H46" s="2"/>
    </row>
    <row r="47" spans="1:256" ht="16" customHeight="1">
      <c r="A47" s="8" t="s">
        <v>6</v>
      </c>
      <c r="B47" s="9" t="s">
        <v>57</v>
      </c>
      <c r="C47" s="10">
        <v>90</v>
      </c>
      <c r="D47" s="10">
        <v>89</v>
      </c>
      <c r="E47" s="128"/>
      <c r="F47" s="2"/>
      <c r="G47" s="2"/>
      <c r="H47" s="2"/>
    </row>
    <row r="48" spans="1:256" ht="16" customHeight="1">
      <c r="A48" s="8" t="s">
        <v>6</v>
      </c>
      <c r="B48" s="9" t="s">
        <v>58</v>
      </c>
      <c r="C48" s="10">
        <v>83</v>
      </c>
      <c r="D48" s="10">
        <v>87</v>
      </c>
      <c r="E48" s="128"/>
      <c r="F48" s="2"/>
      <c r="G48" s="2"/>
      <c r="H48" s="2"/>
    </row>
    <row r="49" spans="1:256" ht="16" customHeight="1">
      <c r="A49" s="8" t="s">
        <v>6</v>
      </c>
      <c r="B49" s="9" t="s">
        <v>95</v>
      </c>
      <c r="C49" s="10">
        <v>67</v>
      </c>
      <c r="D49" s="10">
        <v>77</v>
      </c>
      <c r="E49" s="128"/>
      <c r="F49" s="2"/>
      <c r="G49" s="2"/>
      <c r="H49" s="2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/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  <c r="FL49" s="83"/>
      <c r="FM49" s="83"/>
      <c r="FN49" s="83"/>
      <c r="FO49" s="83"/>
      <c r="FP49" s="83"/>
      <c r="FQ49" s="83"/>
      <c r="FR49" s="83"/>
      <c r="FS49" s="83"/>
      <c r="FT49" s="83"/>
      <c r="FU49" s="83"/>
      <c r="FV49" s="83"/>
      <c r="FW49" s="83"/>
      <c r="FX49" s="83"/>
      <c r="FY49" s="83"/>
      <c r="FZ49" s="83"/>
      <c r="GA49" s="83"/>
      <c r="GB49" s="83"/>
      <c r="GC49" s="83"/>
      <c r="GD49" s="83"/>
      <c r="GE49" s="83"/>
      <c r="GF49" s="83"/>
      <c r="GG49" s="83"/>
      <c r="GH49" s="83"/>
      <c r="GI49" s="83"/>
      <c r="GJ49" s="83"/>
      <c r="GK49" s="83"/>
      <c r="GL49" s="83"/>
      <c r="GM49" s="83"/>
      <c r="GN49" s="83"/>
      <c r="GO49" s="83"/>
      <c r="GP49" s="83"/>
      <c r="GQ49" s="83"/>
      <c r="GR49" s="83"/>
      <c r="GS49" s="83"/>
      <c r="GT49" s="83"/>
      <c r="GU49" s="83"/>
      <c r="GV49" s="83"/>
      <c r="GW49" s="83"/>
      <c r="GX49" s="83"/>
      <c r="GY49" s="83"/>
      <c r="GZ49" s="83"/>
      <c r="HA49" s="83"/>
      <c r="HB49" s="83"/>
      <c r="HC49" s="83"/>
      <c r="HD49" s="83"/>
      <c r="HE49" s="83"/>
      <c r="HF49" s="83"/>
      <c r="HG49" s="83"/>
      <c r="HH49" s="83"/>
      <c r="HI49" s="83"/>
      <c r="HJ49" s="83"/>
      <c r="HK49" s="83"/>
      <c r="HL49" s="83"/>
      <c r="HM49" s="83"/>
      <c r="HN49" s="83"/>
      <c r="HO49" s="83"/>
      <c r="HP49" s="83"/>
      <c r="HQ49" s="83"/>
      <c r="HR49" s="83"/>
      <c r="HS49" s="83"/>
      <c r="HT49" s="83"/>
      <c r="HU49" s="83"/>
      <c r="HV49" s="83"/>
      <c r="HW49" s="83"/>
      <c r="HX49" s="83"/>
      <c r="HY49" s="83"/>
      <c r="HZ49" s="83"/>
      <c r="IA49" s="83"/>
      <c r="IB49" s="83"/>
      <c r="IC49" s="83"/>
      <c r="ID49" s="83"/>
      <c r="IE49" s="83"/>
      <c r="IF49" s="83"/>
      <c r="IG49" s="83"/>
      <c r="IH49" s="83"/>
      <c r="II49" s="83"/>
      <c r="IJ49" s="83"/>
      <c r="IK49" s="83"/>
      <c r="IL49" s="83"/>
      <c r="IM49" s="83"/>
      <c r="IN49" s="83"/>
      <c r="IO49" s="83"/>
      <c r="IP49" s="83"/>
      <c r="IQ49" s="83"/>
      <c r="IR49" s="83"/>
      <c r="IS49" s="83"/>
      <c r="IT49" s="83"/>
      <c r="IU49" s="83"/>
      <c r="IV49" s="83"/>
    </row>
    <row r="50" spans="1:256" ht="16" customHeight="1">
      <c r="A50" s="8" t="s">
        <v>6</v>
      </c>
      <c r="B50" s="9" t="s">
        <v>59</v>
      </c>
      <c r="C50" s="10">
        <v>72</v>
      </c>
      <c r="D50" s="10">
        <v>86</v>
      </c>
      <c r="E50" s="128"/>
      <c r="F50" s="2"/>
      <c r="G50" s="2"/>
      <c r="H50" s="2"/>
    </row>
    <row r="51" spans="1:256" ht="16" customHeight="1">
      <c r="A51" s="8"/>
      <c r="B51" s="21"/>
      <c r="C51" s="10"/>
      <c r="D51" s="10"/>
      <c r="E51" s="128"/>
      <c r="F51" s="2"/>
      <c r="G51" s="2"/>
      <c r="H51" s="2"/>
    </row>
    <row r="52" spans="1:256" ht="16" customHeight="1">
      <c r="A52" s="8" t="s">
        <v>7</v>
      </c>
      <c r="B52" s="9" t="s">
        <v>92</v>
      </c>
      <c r="C52" s="10">
        <v>94</v>
      </c>
      <c r="D52" s="10">
        <v>94</v>
      </c>
      <c r="E52" s="128"/>
      <c r="F52" s="2"/>
      <c r="G52" s="2"/>
      <c r="H52" s="2"/>
    </row>
    <row r="53" spans="1:256" ht="16" customHeight="1">
      <c r="A53" s="8" t="s">
        <v>7</v>
      </c>
      <c r="B53" s="15" t="s">
        <v>93</v>
      </c>
      <c r="C53" s="10">
        <v>91</v>
      </c>
      <c r="D53" s="10">
        <v>92</v>
      </c>
      <c r="E53" s="128"/>
      <c r="F53" s="2"/>
      <c r="G53" s="2"/>
      <c r="H53" s="2"/>
    </row>
    <row r="54" spans="1:256" ht="16" customHeight="1">
      <c r="A54" s="8" t="s">
        <v>7</v>
      </c>
      <c r="B54" s="15" t="s">
        <v>96</v>
      </c>
      <c r="C54" s="10">
        <v>95</v>
      </c>
      <c r="D54" s="10">
        <v>97</v>
      </c>
      <c r="E54" s="128"/>
      <c r="F54" s="2"/>
      <c r="G54" s="2"/>
      <c r="H54" s="2"/>
    </row>
    <row r="55" spans="1:256" ht="16" customHeight="1">
      <c r="A55" s="8" t="s">
        <v>7</v>
      </c>
      <c r="B55" s="15" t="s">
        <v>94</v>
      </c>
      <c r="C55" s="10">
        <v>95</v>
      </c>
      <c r="D55" s="10">
        <v>96</v>
      </c>
      <c r="E55" s="128"/>
      <c r="F55" s="2"/>
      <c r="G55" s="2"/>
      <c r="H55" s="2"/>
    </row>
    <row r="56" spans="1:256" ht="16" customHeight="1">
      <c r="A56" s="8" t="s">
        <v>7</v>
      </c>
      <c r="B56" s="9" t="s">
        <v>91</v>
      </c>
      <c r="C56" s="10">
        <v>95</v>
      </c>
      <c r="D56" s="10">
        <v>96</v>
      </c>
      <c r="E56" s="128"/>
      <c r="F56" s="2"/>
      <c r="G56" s="2"/>
      <c r="H56" s="2"/>
    </row>
    <row r="57" spans="1:256" ht="16" customHeight="1">
      <c r="A57" s="8" t="s">
        <v>7</v>
      </c>
      <c r="B57" s="9" t="s">
        <v>35</v>
      </c>
      <c r="C57" s="21">
        <v>96</v>
      </c>
      <c r="D57" s="21">
        <v>94</v>
      </c>
      <c r="E57" s="128"/>
      <c r="F57" s="2"/>
      <c r="G57" s="2"/>
      <c r="H57" s="2"/>
    </row>
    <row r="58" spans="1:256" ht="16" customHeight="1">
      <c r="A58" s="8" t="s">
        <v>7</v>
      </c>
      <c r="B58" s="15" t="s">
        <v>38</v>
      </c>
      <c r="C58" s="10">
        <v>93</v>
      </c>
      <c r="D58" s="10">
        <v>96</v>
      </c>
      <c r="E58" s="128"/>
      <c r="F58" s="2"/>
      <c r="G58" s="2"/>
      <c r="H58" s="2"/>
    </row>
    <row r="59" spans="1:256" ht="16" customHeight="1">
      <c r="A59" s="8" t="s">
        <v>7</v>
      </c>
      <c r="B59" s="15" t="s">
        <v>37</v>
      </c>
      <c r="C59" s="10">
        <v>91</v>
      </c>
      <c r="D59" s="10">
        <v>93</v>
      </c>
      <c r="E59" s="128"/>
      <c r="F59" s="2"/>
      <c r="G59" s="2"/>
      <c r="H59" s="2"/>
    </row>
    <row r="60" spans="1:256" ht="16" customHeight="1">
      <c r="A60" s="8" t="s">
        <v>7</v>
      </c>
      <c r="B60" s="9" t="s">
        <v>36</v>
      </c>
      <c r="C60" s="10">
        <v>89</v>
      </c>
      <c r="D60" s="10">
        <v>91</v>
      </c>
      <c r="E60" s="128"/>
      <c r="F60" s="2"/>
      <c r="G60" s="2"/>
      <c r="H60" s="2"/>
    </row>
    <row r="61" spans="1:256" ht="16" customHeight="1">
      <c r="A61" s="8" t="s">
        <v>7</v>
      </c>
      <c r="B61" s="9" t="s">
        <v>97</v>
      </c>
      <c r="C61" s="10"/>
      <c r="D61" s="10"/>
      <c r="E61" s="128"/>
      <c r="F61" s="2"/>
      <c r="G61" s="2"/>
      <c r="H61" s="2"/>
    </row>
    <row r="62" spans="1:256" ht="16" customHeight="1">
      <c r="A62" s="8" t="s">
        <v>7</v>
      </c>
      <c r="B62" s="9" t="s">
        <v>98</v>
      </c>
      <c r="C62" s="10">
        <v>86</v>
      </c>
      <c r="D62" s="10">
        <v>88</v>
      </c>
      <c r="E62" s="128"/>
      <c r="F62" s="14"/>
      <c r="G62" s="2"/>
      <c r="H62" s="2"/>
    </row>
    <row r="63" spans="1:256" ht="16" customHeight="1">
      <c r="A63" s="8" t="s">
        <v>7</v>
      </c>
      <c r="B63" s="20" t="s">
        <v>99</v>
      </c>
      <c r="C63" s="10">
        <v>83</v>
      </c>
      <c r="D63" s="10">
        <v>71</v>
      </c>
      <c r="E63" s="128"/>
      <c r="F63" s="2"/>
      <c r="G63" s="2"/>
      <c r="H63" s="2"/>
    </row>
    <row r="64" spans="1:256" ht="16" customHeight="1">
      <c r="A64" s="8" t="s">
        <v>7</v>
      </c>
      <c r="B64" s="24" t="s">
        <v>100</v>
      </c>
      <c r="C64" s="10">
        <v>86</v>
      </c>
      <c r="D64" s="10">
        <v>90</v>
      </c>
      <c r="E64" s="128"/>
      <c r="F64" s="2"/>
      <c r="G64" s="2"/>
      <c r="H64" s="2"/>
    </row>
    <row r="65" spans="1:256" ht="16" customHeight="1">
      <c r="A65" s="8" t="s">
        <v>7</v>
      </c>
      <c r="B65" s="20" t="s">
        <v>101</v>
      </c>
      <c r="C65" s="10">
        <v>92</v>
      </c>
      <c r="D65" s="10">
        <v>88</v>
      </c>
      <c r="E65" s="128"/>
      <c r="F65" s="2"/>
      <c r="G65" s="2"/>
      <c r="H65" s="2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3"/>
      <c r="BU65" s="83"/>
      <c r="BV65" s="83"/>
      <c r="BW65" s="83"/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/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/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/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/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  <c r="FL65" s="83"/>
      <c r="FM65" s="83"/>
      <c r="FN65" s="83"/>
      <c r="FO65" s="83"/>
      <c r="FP65" s="83"/>
      <c r="FQ65" s="83"/>
      <c r="FR65" s="83"/>
      <c r="FS65" s="83"/>
      <c r="FT65" s="83"/>
      <c r="FU65" s="83"/>
      <c r="FV65" s="83"/>
      <c r="FW65" s="83"/>
      <c r="FX65" s="83"/>
      <c r="FY65" s="83"/>
      <c r="FZ65" s="83"/>
      <c r="GA65" s="83"/>
      <c r="GB65" s="83"/>
      <c r="GC65" s="83"/>
      <c r="GD65" s="83"/>
      <c r="GE65" s="83"/>
      <c r="GF65" s="83"/>
      <c r="GG65" s="83"/>
      <c r="GH65" s="83"/>
      <c r="GI65" s="83"/>
      <c r="GJ65" s="83"/>
      <c r="GK65" s="83"/>
      <c r="GL65" s="83"/>
      <c r="GM65" s="83"/>
      <c r="GN65" s="83"/>
      <c r="GO65" s="83"/>
      <c r="GP65" s="83"/>
      <c r="GQ65" s="83"/>
      <c r="GR65" s="83"/>
      <c r="GS65" s="83"/>
      <c r="GT65" s="83"/>
      <c r="GU65" s="83"/>
      <c r="GV65" s="83"/>
      <c r="GW65" s="83"/>
      <c r="GX65" s="83"/>
      <c r="GY65" s="83"/>
      <c r="GZ65" s="83"/>
      <c r="HA65" s="83"/>
      <c r="HB65" s="83"/>
      <c r="HC65" s="83"/>
      <c r="HD65" s="83"/>
      <c r="HE65" s="83"/>
      <c r="HF65" s="83"/>
      <c r="HG65" s="83"/>
      <c r="HH65" s="83"/>
      <c r="HI65" s="83"/>
      <c r="HJ65" s="83"/>
      <c r="HK65" s="83"/>
      <c r="HL65" s="83"/>
      <c r="HM65" s="83"/>
      <c r="HN65" s="83"/>
      <c r="HO65" s="83"/>
      <c r="HP65" s="83"/>
      <c r="HQ65" s="83"/>
      <c r="HR65" s="83"/>
      <c r="HS65" s="83"/>
      <c r="HT65" s="83"/>
      <c r="HU65" s="83"/>
      <c r="HV65" s="83"/>
      <c r="HW65" s="83"/>
      <c r="HX65" s="83"/>
      <c r="HY65" s="83"/>
      <c r="HZ65" s="83"/>
      <c r="IA65" s="83"/>
      <c r="IB65" s="83"/>
      <c r="IC65" s="83"/>
      <c r="ID65" s="83"/>
      <c r="IE65" s="83"/>
      <c r="IF65" s="83"/>
      <c r="IG65" s="83"/>
      <c r="IH65" s="83"/>
      <c r="II65" s="83"/>
      <c r="IJ65" s="83"/>
      <c r="IK65" s="83"/>
      <c r="IL65" s="83"/>
      <c r="IM65" s="83"/>
      <c r="IN65" s="83"/>
      <c r="IO65" s="83"/>
      <c r="IP65" s="83"/>
      <c r="IQ65" s="83"/>
      <c r="IR65" s="83"/>
      <c r="IS65" s="83"/>
      <c r="IT65" s="83"/>
      <c r="IU65" s="83"/>
      <c r="IV65" s="83"/>
    </row>
    <row r="66" spans="1:256" ht="16" customHeight="1">
      <c r="A66" s="8" t="s">
        <v>7</v>
      </c>
      <c r="B66" s="20" t="s">
        <v>102</v>
      </c>
      <c r="C66" s="10">
        <v>89</v>
      </c>
      <c r="D66" s="10">
        <v>91</v>
      </c>
      <c r="E66" s="128"/>
      <c r="F66" s="2"/>
      <c r="G66" s="2"/>
      <c r="H66" s="2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/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/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/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/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/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/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  <c r="FL66" s="83"/>
      <c r="FM66" s="83"/>
      <c r="FN66" s="83"/>
      <c r="FO66" s="83"/>
      <c r="FP66" s="83"/>
      <c r="FQ66" s="83"/>
      <c r="FR66" s="83"/>
      <c r="FS66" s="83"/>
      <c r="FT66" s="83"/>
      <c r="FU66" s="83"/>
      <c r="FV66" s="83"/>
      <c r="FW66" s="83"/>
      <c r="FX66" s="83"/>
      <c r="FY66" s="83"/>
      <c r="FZ66" s="83"/>
      <c r="GA66" s="83"/>
      <c r="GB66" s="83"/>
      <c r="GC66" s="83"/>
      <c r="GD66" s="83"/>
      <c r="GE66" s="83"/>
      <c r="GF66" s="83"/>
      <c r="GG66" s="83"/>
      <c r="GH66" s="83"/>
      <c r="GI66" s="83"/>
      <c r="GJ66" s="83"/>
      <c r="GK66" s="83"/>
      <c r="GL66" s="83"/>
      <c r="GM66" s="83"/>
      <c r="GN66" s="83"/>
      <c r="GO66" s="83"/>
      <c r="GP66" s="83"/>
      <c r="GQ66" s="83"/>
      <c r="GR66" s="83"/>
      <c r="GS66" s="83"/>
      <c r="GT66" s="83"/>
      <c r="GU66" s="83"/>
      <c r="GV66" s="83"/>
      <c r="GW66" s="83"/>
      <c r="GX66" s="83"/>
      <c r="GY66" s="83"/>
      <c r="GZ66" s="83"/>
      <c r="HA66" s="83"/>
      <c r="HB66" s="83"/>
      <c r="HC66" s="83"/>
      <c r="HD66" s="83"/>
      <c r="HE66" s="83"/>
      <c r="HF66" s="83"/>
      <c r="HG66" s="83"/>
      <c r="HH66" s="83"/>
      <c r="HI66" s="83"/>
      <c r="HJ66" s="83"/>
      <c r="HK66" s="83"/>
      <c r="HL66" s="83"/>
      <c r="HM66" s="83"/>
      <c r="HN66" s="83"/>
      <c r="HO66" s="83"/>
      <c r="HP66" s="83"/>
      <c r="HQ66" s="83"/>
      <c r="HR66" s="83"/>
      <c r="HS66" s="83"/>
      <c r="HT66" s="83"/>
      <c r="HU66" s="83"/>
      <c r="HV66" s="83"/>
      <c r="HW66" s="83"/>
      <c r="HX66" s="83"/>
      <c r="HY66" s="83"/>
      <c r="HZ66" s="83"/>
      <c r="IA66" s="83"/>
      <c r="IB66" s="83"/>
      <c r="IC66" s="83"/>
      <c r="ID66" s="83"/>
      <c r="IE66" s="83"/>
      <c r="IF66" s="83"/>
      <c r="IG66" s="83"/>
      <c r="IH66" s="83"/>
      <c r="II66" s="83"/>
      <c r="IJ66" s="83"/>
      <c r="IK66" s="83"/>
      <c r="IL66" s="83"/>
      <c r="IM66" s="83"/>
      <c r="IN66" s="83"/>
      <c r="IO66" s="83"/>
      <c r="IP66" s="83"/>
      <c r="IQ66" s="83"/>
      <c r="IR66" s="83"/>
      <c r="IS66" s="83"/>
      <c r="IT66" s="83"/>
      <c r="IU66" s="83"/>
      <c r="IV66" s="83"/>
    </row>
    <row r="67" spans="1:256" ht="16" customHeight="1">
      <c r="A67" s="8" t="s">
        <v>7</v>
      </c>
      <c r="B67" s="20" t="s">
        <v>107</v>
      </c>
      <c r="C67" s="10">
        <v>87</v>
      </c>
      <c r="D67" s="10">
        <v>86</v>
      </c>
      <c r="E67" s="128"/>
      <c r="F67" s="2"/>
      <c r="G67" s="2"/>
      <c r="H67" s="2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83"/>
      <c r="BY67" s="83"/>
      <c r="BZ67" s="83"/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/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3"/>
      <c r="FX67" s="83"/>
      <c r="FY67" s="83"/>
      <c r="FZ67" s="83"/>
      <c r="GA67" s="83"/>
      <c r="GB67" s="83"/>
      <c r="GC67" s="83"/>
      <c r="GD67" s="83"/>
      <c r="GE67" s="83"/>
      <c r="GF67" s="83"/>
      <c r="GG67" s="83"/>
      <c r="GH67" s="83"/>
      <c r="GI67" s="83"/>
      <c r="GJ67" s="83"/>
      <c r="GK67" s="83"/>
      <c r="GL67" s="83"/>
      <c r="GM67" s="83"/>
      <c r="GN67" s="83"/>
      <c r="GO67" s="83"/>
      <c r="GP67" s="83"/>
      <c r="GQ67" s="83"/>
      <c r="GR67" s="83"/>
      <c r="GS67" s="83"/>
      <c r="GT67" s="83"/>
      <c r="GU67" s="83"/>
      <c r="GV67" s="83"/>
      <c r="GW67" s="83"/>
      <c r="GX67" s="83"/>
      <c r="GY67" s="83"/>
      <c r="GZ67" s="83"/>
      <c r="HA67" s="83"/>
      <c r="HB67" s="83"/>
      <c r="HC67" s="83"/>
      <c r="HD67" s="83"/>
      <c r="HE67" s="83"/>
      <c r="HF67" s="83"/>
      <c r="HG67" s="83"/>
      <c r="HH67" s="83"/>
      <c r="HI67" s="83"/>
      <c r="HJ67" s="83"/>
      <c r="HK67" s="83"/>
      <c r="HL67" s="83"/>
      <c r="HM67" s="83"/>
      <c r="HN67" s="83"/>
      <c r="HO67" s="83"/>
      <c r="HP67" s="83"/>
      <c r="HQ67" s="83"/>
      <c r="HR67" s="83"/>
      <c r="HS67" s="83"/>
      <c r="HT67" s="83"/>
      <c r="HU67" s="83"/>
      <c r="HV67" s="83"/>
      <c r="HW67" s="83"/>
      <c r="HX67" s="83"/>
      <c r="HY67" s="83"/>
      <c r="HZ67" s="83"/>
      <c r="IA67" s="83"/>
      <c r="IB67" s="83"/>
      <c r="IC67" s="83"/>
      <c r="ID67" s="83"/>
      <c r="IE67" s="83"/>
      <c r="IF67" s="83"/>
      <c r="IG67" s="83"/>
      <c r="IH67" s="83"/>
      <c r="II67" s="83"/>
      <c r="IJ67" s="83"/>
      <c r="IK67" s="83"/>
      <c r="IL67" s="83"/>
      <c r="IM67" s="83"/>
      <c r="IN67" s="83"/>
      <c r="IO67" s="83"/>
      <c r="IP67" s="83"/>
      <c r="IQ67" s="83"/>
      <c r="IR67" s="83"/>
      <c r="IS67" s="83"/>
      <c r="IT67" s="83"/>
      <c r="IU67" s="83"/>
      <c r="IV67" s="83"/>
    </row>
    <row r="68" spans="1:256" ht="16" customHeight="1">
      <c r="A68" s="8" t="s">
        <v>7</v>
      </c>
      <c r="B68" s="20" t="s">
        <v>108</v>
      </c>
      <c r="C68" s="10">
        <v>88</v>
      </c>
      <c r="D68" s="10">
        <v>92</v>
      </c>
      <c r="E68" s="128"/>
      <c r="F68" s="2"/>
      <c r="G68" s="2"/>
      <c r="H68" s="2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/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/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/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  <c r="FL68" s="83"/>
      <c r="FM68" s="83"/>
      <c r="FN68" s="83"/>
      <c r="FO68" s="83"/>
      <c r="FP68" s="83"/>
      <c r="FQ68" s="83"/>
      <c r="FR68" s="83"/>
      <c r="FS68" s="83"/>
      <c r="FT68" s="83"/>
      <c r="FU68" s="83"/>
      <c r="FV68" s="83"/>
      <c r="FW68" s="83"/>
      <c r="FX68" s="83"/>
      <c r="FY68" s="83"/>
      <c r="FZ68" s="83"/>
      <c r="GA68" s="83"/>
      <c r="GB68" s="83"/>
      <c r="GC68" s="83"/>
      <c r="GD68" s="83"/>
      <c r="GE68" s="83"/>
      <c r="GF68" s="83"/>
      <c r="GG68" s="83"/>
      <c r="GH68" s="83"/>
      <c r="GI68" s="83"/>
      <c r="GJ68" s="83"/>
      <c r="GK68" s="83"/>
      <c r="GL68" s="83"/>
      <c r="GM68" s="83"/>
      <c r="GN68" s="83"/>
      <c r="GO68" s="83"/>
      <c r="GP68" s="83"/>
      <c r="GQ68" s="83"/>
      <c r="GR68" s="83"/>
      <c r="GS68" s="83"/>
      <c r="GT68" s="83"/>
      <c r="GU68" s="83"/>
      <c r="GV68" s="83"/>
      <c r="GW68" s="83"/>
      <c r="GX68" s="83"/>
      <c r="GY68" s="83"/>
      <c r="GZ68" s="83"/>
      <c r="HA68" s="83"/>
      <c r="HB68" s="83"/>
      <c r="HC68" s="83"/>
      <c r="HD68" s="83"/>
      <c r="HE68" s="83"/>
      <c r="HF68" s="83"/>
      <c r="HG68" s="83"/>
      <c r="HH68" s="83"/>
      <c r="HI68" s="83"/>
      <c r="HJ68" s="83"/>
      <c r="HK68" s="83"/>
      <c r="HL68" s="83"/>
      <c r="HM68" s="83"/>
      <c r="HN68" s="83"/>
      <c r="HO68" s="83"/>
      <c r="HP68" s="83"/>
      <c r="HQ68" s="83"/>
      <c r="HR68" s="83"/>
      <c r="HS68" s="83"/>
      <c r="HT68" s="83"/>
      <c r="HU68" s="83"/>
      <c r="HV68" s="83"/>
      <c r="HW68" s="83"/>
      <c r="HX68" s="83"/>
      <c r="HY68" s="83"/>
      <c r="HZ68" s="83"/>
      <c r="IA68" s="83"/>
      <c r="IB68" s="83"/>
      <c r="IC68" s="83"/>
      <c r="ID68" s="83"/>
      <c r="IE68" s="83"/>
      <c r="IF68" s="83"/>
      <c r="IG68" s="83"/>
      <c r="IH68" s="83"/>
      <c r="II68" s="83"/>
      <c r="IJ68" s="83"/>
      <c r="IK68" s="83"/>
      <c r="IL68" s="83"/>
      <c r="IM68" s="83"/>
      <c r="IN68" s="83"/>
      <c r="IO68" s="83"/>
      <c r="IP68" s="83"/>
      <c r="IQ68" s="83"/>
      <c r="IR68" s="83"/>
      <c r="IS68" s="83"/>
      <c r="IT68" s="83"/>
      <c r="IU68" s="83"/>
      <c r="IV68" s="83"/>
    </row>
    <row r="69" spans="1:256" ht="16" customHeight="1">
      <c r="A69" s="83"/>
      <c r="B69" s="20"/>
      <c r="C69" s="10"/>
      <c r="D69" s="10"/>
      <c r="E69" s="128"/>
      <c r="F69" s="2"/>
      <c r="G69" s="2"/>
      <c r="H69" s="2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/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/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/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  <c r="FL69" s="83"/>
      <c r="FM69" s="83"/>
      <c r="FN69" s="83"/>
      <c r="FO69" s="83"/>
      <c r="FP69" s="83"/>
      <c r="FQ69" s="83"/>
      <c r="FR69" s="83"/>
      <c r="FS69" s="83"/>
      <c r="FT69" s="83"/>
      <c r="FU69" s="83"/>
      <c r="FV69" s="83"/>
      <c r="FW69" s="83"/>
      <c r="FX69" s="83"/>
      <c r="FY69" s="83"/>
      <c r="FZ69" s="83"/>
      <c r="GA69" s="83"/>
      <c r="GB69" s="83"/>
      <c r="GC69" s="83"/>
      <c r="GD69" s="83"/>
      <c r="GE69" s="83"/>
      <c r="GF69" s="83"/>
      <c r="GG69" s="83"/>
      <c r="GH69" s="83"/>
      <c r="GI69" s="83"/>
      <c r="GJ69" s="83"/>
      <c r="GK69" s="83"/>
      <c r="GL69" s="83"/>
      <c r="GM69" s="83"/>
      <c r="GN69" s="83"/>
      <c r="GO69" s="83"/>
      <c r="GP69" s="83"/>
      <c r="GQ69" s="83"/>
      <c r="GR69" s="83"/>
      <c r="GS69" s="83"/>
      <c r="GT69" s="83"/>
      <c r="GU69" s="83"/>
      <c r="GV69" s="83"/>
      <c r="GW69" s="83"/>
      <c r="GX69" s="83"/>
      <c r="GY69" s="83"/>
      <c r="GZ69" s="83"/>
      <c r="HA69" s="83"/>
      <c r="HB69" s="83"/>
      <c r="HC69" s="83"/>
      <c r="HD69" s="83"/>
      <c r="HE69" s="83"/>
      <c r="HF69" s="83"/>
      <c r="HG69" s="83"/>
      <c r="HH69" s="83"/>
      <c r="HI69" s="83"/>
      <c r="HJ69" s="83"/>
      <c r="HK69" s="83"/>
      <c r="HL69" s="83"/>
      <c r="HM69" s="83"/>
      <c r="HN69" s="83"/>
      <c r="HO69" s="83"/>
      <c r="HP69" s="83"/>
      <c r="HQ69" s="83"/>
      <c r="HR69" s="83"/>
      <c r="HS69" s="83"/>
      <c r="HT69" s="83"/>
      <c r="HU69" s="83"/>
      <c r="HV69" s="83"/>
      <c r="HW69" s="83"/>
      <c r="HX69" s="83"/>
      <c r="HY69" s="83"/>
      <c r="HZ69" s="83"/>
      <c r="IA69" s="83"/>
      <c r="IB69" s="83"/>
      <c r="IC69" s="83"/>
      <c r="ID69" s="83"/>
      <c r="IE69" s="83"/>
      <c r="IF69" s="83"/>
      <c r="IG69" s="83"/>
      <c r="IH69" s="83"/>
      <c r="II69" s="83"/>
      <c r="IJ69" s="83"/>
      <c r="IK69" s="83"/>
      <c r="IL69" s="83"/>
      <c r="IM69" s="83"/>
      <c r="IN69" s="83"/>
      <c r="IO69" s="83"/>
      <c r="IP69" s="83"/>
      <c r="IQ69" s="83"/>
      <c r="IR69" s="83"/>
      <c r="IS69" s="83"/>
      <c r="IT69" s="83"/>
      <c r="IU69" s="83"/>
      <c r="IV69" s="83"/>
    </row>
  </sheetData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showGridLines="0" topLeftCell="A14" workbookViewId="0">
      <selection activeCell="F41" sqref="F41"/>
    </sheetView>
  </sheetViews>
  <sheetFormatPr baseColWidth="10" defaultColWidth="8.83203125" defaultRowHeight="12.75" customHeight="1" x14ac:dyDescent="0"/>
  <cols>
    <col min="1" max="1" width="28.83203125" style="81" customWidth="1"/>
    <col min="2" max="4" width="9.1640625" style="81" customWidth="1"/>
    <col min="5" max="5" width="2.5" style="81" customWidth="1"/>
    <col min="6" max="6" width="27.5" style="81" customWidth="1"/>
    <col min="7" max="10" width="9.1640625" style="81" customWidth="1"/>
    <col min="11" max="11" width="18.5" style="81" customWidth="1"/>
    <col min="12" max="256" width="8.83203125" style="81" customWidth="1"/>
  </cols>
  <sheetData>
    <row r="1" spans="1:256" ht="16" customHeight="1">
      <c r="A1" s="82" t="s">
        <v>26</v>
      </c>
      <c r="B1" s="2"/>
      <c r="C1" s="2"/>
      <c r="D1" s="2"/>
      <c r="E1" s="2"/>
      <c r="F1" s="82" t="s">
        <v>27</v>
      </c>
      <c r="G1" s="2"/>
      <c r="H1" s="2"/>
      <c r="I1" s="2"/>
      <c r="J1" s="2"/>
      <c r="K1" s="2"/>
    </row>
    <row r="2" spans="1:256" ht="15.75" customHeight="1">
      <c r="A2" s="3"/>
      <c r="B2" s="2"/>
      <c r="C2" s="2"/>
      <c r="D2" s="2"/>
      <c r="E2" s="2"/>
      <c r="F2" s="2"/>
      <c r="G2" s="2"/>
      <c r="H2" s="2"/>
      <c r="I2" s="2"/>
      <c r="J2" s="2"/>
      <c r="K2" s="2"/>
    </row>
    <row r="3" spans="1:256" ht="17" customHeight="1">
      <c r="A3" s="38" t="s">
        <v>28</v>
      </c>
      <c r="B3" s="39"/>
      <c r="C3" s="36"/>
      <c r="D3" s="36"/>
      <c r="E3" s="2"/>
      <c r="F3" s="2"/>
      <c r="G3" s="2"/>
      <c r="IS3"/>
      <c r="IT3"/>
      <c r="IU3"/>
      <c r="IV3"/>
    </row>
    <row r="4" spans="1:256" ht="16" customHeight="1">
      <c r="A4" s="6" t="s">
        <v>0</v>
      </c>
      <c r="B4" s="6" t="s">
        <v>1</v>
      </c>
      <c r="C4" s="6" t="s">
        <v>2</v>
      </c>
      <c r="D4" s="6" t="s">
        <v>3</v>
      </c>
      <c r="E4" s="13"/>
      <c r="F4" s="2"/>
      <c r="G4" s="2"/>
      <c r="IS4"/>
      <c r="IT4"/>
      <c r="IU4"/>
      <c r="IV4"/>
    </row>
    <row r="5" spans="1:256" ht="16" customHeight="1">
      <c r="A5" s="9" t="s">
        <v>92</v>
      </c>
      <c r="B5" s="10">
        <f>VLOOKUP(A5,Master!$B$3:$D$69,2,FALSE)</f>
        <v>94</v>
      </c>
      <c r="C5" s="10">
        <f>VLOOKUP(A5,Master!$B$3:$D$69,3,FALSE)</f>
        <v>94</v>
      </c>
      <c r="D5" s="10">
        <f t="shared" ref="D5:D12" si="0">SUM(B5:C5)</f>
        <v>188</v>
      </c>
      <c r="E5" s="13"/>
      <c r="F5" s="2"/>
      <c r="G5" s="2"/>
      <c r="IS5"/>
      <c r="IT5"/>
      <c r="IU5"/>
      <c r="IV5"/>
    </row>
    <row r="6" spans="1:256" ht="16" customHeight="1">
      <c r="A6" s="15" t="s">
        <v>93</v>
      </c>
      <c r="B6" s="10">
        <f>VLOOKUP(A6,Master!$B$3:$D$69,2,FALSE)</f>
        <v>91</v>
      </c>
      <c r="C6" s="10">
        <f>VLOOKUP(A6,Master!$B$3:$D$69,3,FALSE)</f>
        <v>92</v>
      </c>
      <c r="D6" s="10">
        <f t="shared" si="0"/>
        <v>183</v>
      </c>
      <c r="E6" s="13"/>
      <c r="F6" s="2"/>
      <c r="G6" s="2"/>
      <c r="IS6"/>
      <c r="IT6"/>
      <c r="IU6"/>
      <c r="IV6"/>
    </row>
    <row r="7" spans="1:256" ht="16" customHeight="1">
      <c r="A7" s="15" t="s">
        <v>96</v>
      </c>
      <c r="B7" s="10">
        <f>VLOOKUP(A7,Master!$B$3:$D$69,2,FALSE)</f>
        <v>95</v>
      </c>
      <c r="C7" s="10">
        <f>VLOOKUP(A7,Master!$B$3:$D$69,3,FALSE)</f>
        <v>97</v>
      </c>
      <c r="D7" s="10">
        <f t="shared" si="0"/>
        <v>192</v>
      </c>
      <c r="E7" s="13"/>
      <c r="F7" s="2"/>
      <c r="G7" s="2"/>
      <c r="IS7"/>
      <c r="IT7"/>
      <c r="IU7"/>
      <c r="IV7"/>
    </row>
    <row r="8" spans="1:256" ht="16" customHeight="1">
      <c r="A8" s="15" t="s">
        <v>94</v>
      </c>
      <c r="B8" s="10">
        <f>VLOOKUP(A8,Master!$B$3:$D$69,2,FALSE)</f>
        <v>95</v>
      </c>
      <c r="C8" s="10">
        <f>VLOOKUP(A8,Master!$B$3:$D$69,3,FALSE)</f>
        <v>96</v>
      </c>
      <c r="D8" s="10">
        <f t="shared" si="0"/>
        <v>191</v>
      </c>
      <c r="E8" s="13"/>
      <c r="F8" s="2"/>
      <c r="G8" s="2"/>
      <c r="IS8"/>
      <c r="IT8"/>
      <c r="IU8"/>
      <c r="IV8"/>
    </row>
    <row r="9" spans="1:256" ht="16" customHeight="1">
      <c r="A9" s="9" t="s">
        <v>35</v>
      </c>
      <c r="B9" s="10">
        <f>VLOOKUP(A9,Master!$B$3:$D$69,2,FALSE)</f>
        <v>96</v>
      </c>
      <c r="C9" s="10">
        <f>VLOOKUP(A9,Master!$B$3:$D$69,3,FALSE)</f>
        <v>94</v>
      </c>
      <c r="D9" s="10">
        <f t="shared" si="0"/>
        <v>190</v>
      </c>
      <c r="E9" s="13"/>
      <c r="F9" s="2"/>
      <c r="G9" s="2"/>
      <c r="IS9"/>
      <c r="IT9"/>
      <c r="IU9"/>
      <c r="IV9"/>
    </row>
    <row r="10" spans="1:256" ht="16" customHeight="1">
      <c r="A10" s="9" t="s">
        <v>38</v>
      </c>
      <c r="B10" s="10">
        <f>VLOOKUP(A10,Master!$B$3:$D$69,2,FALSE)</f>
        <v>93</v>
      </c>
      <c r="C10" s="10">
        <f>VLOOKUP(A10,Master!$B$3:$D$69,3,FALSE)</f>
        <v>96</v>
      </c>
      <c r="D10" s="10">
        <f t="shared" si="0"/>
        <v>189</v>
      </c>
      <c r="E10" s="13"/>
      <c r="F10" s="2"/>
      <c r="G10" s="2"/>
      <c r="IS10"/>
      <c r="IT10"/>
      <c r="IU10"/>
      <c r="IV10"/>
    </row>
    <row r="11" spans="1:256" ht="16" customHeight="1">
      <c r="A11" s="9" t="s">
        <v>36</v>
      </c>
      <c r="B11" s="10">
        <f>VLOOKUP(A11,Master!$B$3:$D$69,2,FALSE)</f>
        <v>89</v>
      </c>
      <c r="C11" s="10">
        <f>VLOOKUP(A11,Master!$B$3:$D$69,3,FALSE)</f>
        <v>91</v>
      </c>
      <c r="D11" s="10">
        <f t="shared" si="0"/>
        <v>180</v>
      </c>
      <c r="E11" s="13"/>
      <c r="F11" s="2"/>
      <c r="G11" s="2"/>
      <c r="IS11"/>
      <c r="IT11"/>
      <c r="IU11"/>
      <c r="IV11"/>
    </row>
    <row r="12" spans="1:256" ht="16" customHeight="1">
      <c r="A12" s="15" t="s">
        <v>91</v>
      </c>
      <c r="B12" s="10">
        <f>VLOOKUP(A12,Master!$B$3:$D$69,2,FALSE)</f>
        <v>95</v>
      </c>
      <c r="C12" s="10">
        <f>VLOOKUP(A12,Master!$B$3:$D$69,3,FALSE)</f>
        <v>96</v>
      </c>
      <c r="D12" s="10">
        <f t="shared" si="0"/>
        <v>191</v>
      </c>
      <c r="E12" s="13"/>
      <c r="F12" s="2"/>
      <c r="G12" s="2"/>
      <c r="IS12"/>
      <c r="IT12"/>
      <c r="IU12"/>
      <c r="IV12"/>
    </row>
    <row r="13" spans="1:256" ht="17" customHeight="1">
      <c r="A13" s="46"/>
      <c r="B13" s="46"/>
      <c r="C13" s="43">
        <v>1</v>
      </c>
      <c r="D13" s="27">
        <f>SUM(D5:D12)</f>
        <v>1504</v>
      </c>
      <c r="E13" s="13"/>
      <c r="F13" s="2"/>
      <c r="G13" s="2"/>
      <c r="IS13"/>
      <c r="IT13"/>
      <c r="IU13"/>
      <c r="IV13"/>
    </row>
    <row r="14" spans="1:256" ht="16" customHeight="1">
      <c r="A14" s="3"/>
      <c r="B14" s="2"/>
      <c r="C14" s="2"/>
      <c r="D14" s="18"/>
      <c r="E14" s="2"/>
      <c r="F14" s="2">
        <f>1485-1130</f>
        <v>355</v>
      </c>
      <c r="G14" s="2"/>
      <c r="IS14"/>
      <c r="IT14"/>
      <c r="IU14"/>
      <c r="IV14"/>
    </row>
    <row r="15" spans="1:256" ht="17" customHeight="1">
      <c r="A15" s="38" t="s">
        <v>6</v>
      </c>
      <c r="B15" s="39"/>
      <c r="C15" s="36"/>
      <c r="D15" s="36"/>
      <c r="E15" s="2"/>
      <c r="F15" s="2">
        <f>F14/2</f>
        <v>177.5</v>
      </c>
      <c r="G15" s="2"/>
      <c r="IS15"/>
      <c r="IT15"/>
      <c r="IU15"/>
      <c r="IV15"/>
    </row>
    <row r="16" spans="1:256" ht="16" customHeight="1">
      <c r="A16" s="6" t="s">
        <v>0</v>
      </c>
      <c r="B16" s="6" t="s">
        <v>1</v>
      </c>
      <c r="C16" s="6" t="s">
        <v>2</v>
      </c>
      <c r="D16" s="6" t="s">
        <v>3</v>
      </c>
      <c r="E16" s="13"/>
      <c r="F16" s="2">
        <f>F15/2</f>
        <v>88.75</v>
      </c>
      <c r="G16" s="2"/>
      <c r="IS16"/>
      <c r="IT16"/>
      <c r="IU16"/>
      <c r="IV16"/>
    </row>
    <row r="17" spans="1:256" ht="16" customHeight="1">
      <c r="A17" s="9" t="s">
        <v>46</v>
      </c>
      <c r="B17" s="10">
        <f>VLOOKUP(A17,Master!$B$3:$D$69,2,FALSE)</f>
        <v>96</v>
      </c>
      <c r="C17" s="10">
        <f>VLOOKUP(A17,Master!$B$3:$D$69,3,FALSE)</f>
        <v>95</v>
      </c>
      <c r="D17" s="10">
        <f t="shared" ref="D17:D24" si="1">SUM(B17:C17)</f>
        <v>191</v>
      </c>
      <c r="E17" s="13"/>
      <c r="F17" s="2"/>
      <c r="G17" s="2"/>
      <c r="IS17"/>
      <c r="IT17"/>
      <c r="IU17"/>
      <c r="IV17"/>
    </row>
    <row r="18" spans="1:256" ht="16" customHeight="1">
      <c r="A18" s="9" t="s">
        <v>49</v>
      </c>
      <c r="B18" s="10">
        <f>VLOOKUP(A18,Master!$B$3:$D$69,2,FALSE)</f>
        <v>97</v>
      </c>
      <c r="C18" s="10">
        <f>VLOOKUP(A18,Master!$B$3:$D$69,3,FALSE)</f>
        <v>92</v>
      </c>
      <c r="D18" s="10">
        <f t="shared" si="1"/>
        <v>189</v>
      </c>
      <c r="E18" s="13"/>
      <c r="F18" s="2"/>
      <c r="G18" s="2"/>
      <c r="IS18"/>
      <c r="IT18"/>
      <c r="IU18"/>
      <c r="IV18"/>
    </row>
    <row r="19" spans="1:256" ht="16" customHeight="1">
      <c r="A19" s="9" t="s">
        <v>47</v>
      </c>
      <c r="B19" s="10">
        <f>VLOOKUP(A19,Master!$B$3:$D$69,2,FALSE)</f>
        <v>96</v>
      </c>
      <c r="C19" s="10">
        <f>VLOOKUP(A19,Master!$B$3:$D$69,3,FALSE)</f>
        <v>95</v>
      </c>
      <c r="D19" s="10">
        <f t="shared" si="1"/>
        <v>191</v>
      </c>
      <c r="E19" s="13"/>
      <c r="F19" s="2"/>
      <c r="G19" s="2"/>
      <c r="IS19"/>
      <c r="IT19"/>
      <c r="IU19"/>
      <c r="IV19"/>
    </row>
    <row r="20" spans="1:256" ht="16" customHeight="1">
      <c r="A20" s="9" t="s">
        <v>48</v>
      </c>
      <c r="B20" s="10">
        <f>VLOOKUP(A20,Master!$B$3:$D$69,2,FALSE)</f>
        <v>96</v>
      </c>
      <c r="C20" s="10">
        <f>VLOOKUP(A20,Master!$B$3:$D$69,3,FALSE)</f>
        <v>92</v>
      </c>
      <c r="D20" s="10">
        <f t="shared" si="1"/>
        <v>188</v>
      </c>
      <c r="E20" s="13"/>
      <c r="F20" s="2"/>
      <c r="G20" s="2"/>
      <c r="IS20"/>
      <c r="IT20"/>
      <c r="IU20"/>
      <c r="IV20"/>
    </row>
    <row r="21" spans="1:256" ht="16" customHeight="1">
      <c r="A21" s="9" t="s">
        <v>50</v>
      </c>
      <c r="B21" s="10">
        <f>VLOOKUP(A21,Master!$B$3:$D$69,2,FALSE)</f>
        <v>89</v>
      </c>
      <c r="C21" s="10">
        <f>VLOOKUP(A21,Master!$B$3:$D$69,3,FALSE)</f>
        <v>94</v>
      </c>
      <c r="D21" s="10">
        <f t="shared" si="1"/>
        <v>183</v>
      </c>
      <c r="E21" s="13"/>
      <c r="F21" s="2"/>
      <c r="G21" s="2"/>
      <c r="IS21"/>
      <c r="IT21"/>
      <c r="IU21"/>
      <c r="IV21"/>
    </row>
    <row r="22" spans="1:256" ht="16" customHeight="1">
      <c r="A22" s="9" t="s">
        <v>51</v>
      </c>
      <c r="B22" s="10">
        <f>VLOOKUP(A22,Master!$B$3:$D$69,2,FALSE)</f>
        <v>89</v>
      </c>
      <c r="C22" s="10">
        <f>VLOOKUP(A22,Master!$B$3:$D$69,3,FALSE)</f>
        <v>92</v>
      </c>
      <c r="D22" s="10">
        <f t="shared" si="1"/>
        <v>181</v>
      </c>
      <c r="E22" s="13"/>
      <c r="F22" s="2"/>
      <c r="G22" s="2"/>
      <c r="IS22"/>
      <c r="IT22"/>
      <c r="IU22"/>
      <c r="IV22"/>
    </row>
    <row r="23" spans="1:256" ht="16" customHeight="1">
      <c r="A23" s="9" t="s">
        <v>52</v>
      </c>
      <c r="B23" s="10">
        <f>VLOOKUP(A23,Master!$B$3:$D$69,2,FALSE)</f>
        <v>87</v>
      </c>
      <c r="C23" s="10">
        <f>VLOOKUP(A23,Master!$B$3:$D$69,3,FALSE)</f>
        <v>86</v>
      </c>
      <c r="D23" s="10">
        <f t="shared" si="1"/>
        <v>173</v>
      </c>
      <c r="E23" s="13"/>
      <c r="F23" s="2"/>
      <c r="G23" s="2"/>
      <c r="IS23"/>
      <c r="IT23"/>
      <c r="IU23"/>
      <c r="IV23"/>
    </row>
    <row r="24" spans="1:256" ht="16" customHeight="1">
      <c r="A24" s="9" t="s">
        <v>53</v>
      </c>
      <c r="B24" s="10">
        <f>VLOOKUP(A24,Master!$B$3:$D$69,2,FALSE)</f>
        <v>90</v>
      </c>
      <c r="C24" s="10">
        <f>VLOOKUP(A24,Master!$B$3:$D$69,3,FALSE)</f>
        <v>91</v>
      </c>
      <c r="D24" s="10">
        <f t="shared" si="1"/>
        <v>181</v>
      </c>
      <c r="E24" s="13"/>
      <c r="F24" s="2"/>
      <c r="G24" s="2"/>
      <c r="IS24"/>
      <c r="IT24"/>
      <c r="IU24"/>
      <c r="IV24"/>
    </row>
    <row r="25" spans="1:256" ht="17" customHeight="1">
      <c r="A25" s="46"/>
      <c r="B25" s="46"/>
      <c r="C25" s="47">
        <v>3</v>
      </c>
      <c r="D25" s="27">
        <f>SUM(D17:D24)</f>
        <v>1477</v>
      </c>
      <c r="E25" s="13"/>
      <c r="F25" s="2"/>
      <c r="G25" s="2"/>
      <c r="IS25"/>
      <c r="IT25"/>
      <c r="IU25"/>
      <c r="IV25"/>
    </row>
    <row r="26" spans="1:256" ht="17" customHeight="1">
      <c r="A26" s="38" t="s">
        <v>15</v>
      </c>
      <c r="B26" s="39"/>
      <c r="C26" s="36"/>
      <c r="D26" s="45"/>
      <c r="E26" s="5"/>
      <c r="F26" s="38" t="s">
        <v>16</v>
      </c>
      <c r="G26" s="39"/>
      <c r="H26" s="36"/>
      <c r="I26" s="45"/>
      <c r="IS26"/>
      <c r="IT26"/>
      <c r="IU26"/>
      <c r="IV26"/>
    </row>
    <row r="27" spans="1:256" ht="16" customHeight="1">
      <c r="A27" s="6" t="s">
        <v>0</v>
      </c>
      <c r="B27" s="6" t="s">
        <v>1</v>
      </c>
      <c r="C27" s="6" t="s">
        <v>2</v>
      </c>
      <c r="D27" s="6" t="s">
        <v>3</v>
      </c>
      <c r="E27" s="42"/>
      <c r="F27" s="6" t="s">
        <v>0</v>
      </c>
      <c r="G27" s="6" t="s">
        <v>1</v>
      </c>
      <c r="H27" s="6" t="s">
        <v>2</v>
      </c>
      <c r="I27" s="6" t="s">
        <v>3</v>
      </c>
      <c r="IS27"/>
      <c r="IT27"/>
      <c r="IU27"/>
      <c r="IV27"/>
    </row>
    <row r="28" spans="1:256" ht="16" customHeight="1">
      <c r="A28" s="9" t="s">
        <v>63</v>
      </c>
      <c r="B28" s="10">
        <f>VLOOKUP(A28,Master!$B$3:$D$69,2,FALSE)</f>
        <v>94</v>
      </c>
      <c r="C28" s="10">
        <f>VLOOKUP(A28,Master!$B$3:$D$69,3,FALSE)</f>
        <v>100</v>
      </c>
      <c r="D28" s="10">
        <f t="shared" ref="D28:D35" si="2">SUM(B28:C28)</f>
        <v>194</v>
      </c>
      <c r="E28" s="42"/>
      <c r="F28" s="9" t="s">
        <v>66</v>
      </c>
      <c r="G28" s="10">
        <f>VLOOKUP(F28,Master!$B$3:$D$69,2,FALSE)</f>
        <v>93</v>
      </c>
      <c r="H28" s="10">
        <f>VLOOKUP(F28,Master!$B$3:$D$69,3,FALSE)</f>
        <v>96</v>
      </c>
      <c r="I28" s="10">
        <f t="shared" ref="I28:I35" si="3">SUM(G28:H28)</f>
        <v>189</v>
      </c>
      <c r="IS28"/>
      <c r="IT28"/>
      <c r="IU28"/>
      <c r="IV28"/>
    </row>
    <row r="29" spans="1:256" ht="16" customHeight="1">
      <c r="A29" s="9" t="s">
        <v>64</v>
      </c>
      <c r="B29" s="10">
        <f>VLOOKUP(A29,Master!$B$3:$D$69,2,FALSE)</f>
        <v>90</v>
      </c>
      <c r="C29" s="10">
        <f>VLOOKUP(A29,Master!$B$3:$D$69,3,FALSE)</f>
        <v>93</v>
      </c>
      <c r="D29" s="10">
        <f t="shared" si="2"/>
        <v>183</v>
      </c>
      <c r="E29" s="42"/>
      <c r="F29" s="9" t="s">
        <v>67</v>
      </c>
      <c r="G29" s="10">
        <f>VLOOKUP(F29,Master!$B$3:$D$69,2,FALSE)</f>
        <v>93</v>
      </c>
      <c r="H29" s="10">
        <f>VLOOKUP(F29,Master!$B$3:$D$69,3,FALSE)</f>
        <v>95</v>
      </c>
      <c r="I29" s="10">
        <f t="shared" si="3"/>
        <v>188</v>
      </c>
      <c r="IS29"/>
      <c r="IT29"/>
      <c r="IU29"/>
      <c r="IV29"/>
    </row>
    <row r="30" spans="1:256" ht="16" customHeight="1">
      <c r="A30" s="9" t="s">
        <v>61</v>
      </c>
      <c r="B30" s="10">
        <f>VLOOKUP(A30,Master!$B$3:$D$69,2,FALSE)</f>
        <v>94</v>
      </c>
      <c r="C30" s="10">
        <f>VLOOKUP(A30,Master!$B$3:$D$69,3,FALSE)</f>
        <v>94</v>
      </c>
      <c r="D30" s="10">
        <f t="shared" si="2"/>
        <v>188</v>
      </c>
      <c r="E30" s="42"/>
      <c r="F30" s="9" t="s">
        <v>70</v>
      </c>
      <c r="G30" s="10">
        <f>VLOOKUP(F30,Master!$B$3:$D$69,2,FALSE)</f>
        <v>91</v>
      </c>
      <c r="H30" s="10">
        <f>VLOOKUP(F30,Master!$B$3:$D$69,3,FALSE)</f>
        <v>92</v>
      </c>
      <c r="I30" s="10">
        <f t="shared" si="3"/>
        <v>183</v>
      </c>
      <c r="IS30"/>
      <c r="IT30"/>
      <c r="IU30"/>
      <c r="IV30"/>
    </row>
    <row r="31" spans="1:256" ht="16" customHeight="1">
      <c r="A31" s="15" t="s">
        <v>65</v>
      </c>
      <c r="B31" s="10">
        <f>VLOOKUP(A31,Master!$B$3:$D$69,2,FALSE)</f>
        <v>92</v>
      </c>
      <c r="C31" s="10">
        <f>VLOOKUP(A31,Master!$B$3:$D$69,3,FALSE)</f>
        <v>96</v>
      </c>
      <c r="D31" s="10">
        <f t="shared" si="2"/>
        <v>188</v>
      </c>
      <c r="E31" s="42"/>
      <c r="F31" s="15" t="s">
        <v>72</v>
      </c>
      <c r="G31" s="10">
        <f>VLOOKUP(F31,Master!$B$3:$D$69,2,FALSE)</f>
        <v>81</v>
      </c>
      <c r="H31" s="10">
        <f>VLOOKUP(F31,Master!$B$3:$D$69,3,FALSE)</f>
        <v>87</v>
      </c>
      <c r="I31" s="10">
        <f t="shared" si="3"/>
        <v>168</v>
      </c>
      <c r="IS31"/>
      <c r="IT31"/>
      <c r="IU31"/>
      <c r="IV31"/>
    </row>
    <row r="32" spans="1:256" ht="16" customHeight="1">
      <c r="A32" s="15" t="s">
        <v>68</v>
      </c>
      <c r="B32" s="10">
        <f>VLOOKUP(A32,Master!$B$3:$D$69,2,FALSE)</f>
        <v>91</v>
      </c>
      <c r="C32" s="10">
        <f>VLOOKUP(A32,Master!$B$3:$D$69,3,FALSE)</f>
        <v>93</v>
      </c>
      <c r="D32" s="10">
        <f t="shared" si="2"/>
        <v>184</v>
      </c>
      <c r="E32" s="42"/>
      <c r="F32" s="15" t="s">
        <v>73</v>
      </c>
      <c r="G32" s="10">
        <f>VLOOKUP(F32,Master!$B$3:$D$69,2,FALSE)</f>
        <v>92</v>
      </c>
      <c r="H32" s="10">
        <f>VLOOKUP(F32,Master!$B$3:$D$69,3,FALSE)</f>
        <v>88</v>
      </c>
      <c r="I32" s="10">
        <f t="shared" si="3"/>
        <v>180</v>
      </c>
      <c r="IS32"/>
      <c r="IT32"/>
      <c r="IU32"/>
      <c r="IV32"/>
    </row>
    <row r="33" spans="1:256" ht="16" customHeight="1">
      <c r="A33" s="9" t="s">
        <v>60</v>
      </c>
      <c r="B33" s="10">
        <f>VLOOKUP(A33,Master!$B$3:$D$69,2,FALSE)</f>
        <v>88</v>
      </c>
      <c r="C33" s="10">
        <f>VLOOKUP(A33,Master!$B$3:$D$69,3,FALSE)</f>
        <v>90</v>
      </c>
      <c r="D33" s="10">
        <f t="shared" si="2"/>
        <v>178</v>
      </c>
      <c r="E33" s="42"/>
      <c r="F33" s="9" t="s">
        <v>74</v>
      </c>
      <c r="G33" s="10">
        <f>VLOOKUP(F33,Master!$B$3:$D$69,2,FALSE)</f>
        <v>90</v>
      </c>
      <c r="H33" s="10">
        <f>VLOOKUP(F33,Master!$B$3:$D$69,3,FALSE)</f>
        <v>90</v>
      </c>
      <c r="I33" s="10">
        <f t="shared" si="3"/>
        <v>180</v>
      </c>
      <c r="IS33"/>
      <c r="IT33"/>
      <c r="IU33"/>
      <c r="IV33"/>
    </row>
    <row r="34" spans="1:256" ht="16" customHeight="1">
      <c r="A34" s="9" t="s">
        <v>69</v>
      </c>
      <c r="B34" s="10">
        <f>VLOOKUP(A34,Master!$B$3:$D$69,2,FALSE)</f>
        <v>90</v>
      </c>
      <c r="C34" s="10">
        <f>VLOOKUP(A34,Master!$B$3:$D$69,3,FALSE)</f>
        <v>94</v>
      </c>
      <c r="D34" s="10">
        <f t="shared" si="2"/>
        <v>184</v>
      </c>
      <c r="E34" s="42"/>
      <c r="F34" s="9" t="s">
        <v>39</v>
      </c>
      <c r="G34" s="10">
        <f>VLOOKUP(F34,Master!$B$3:$D$69,2,FALSE)</f>
        <v>87</v>
      </c>
      <c r="H34" s="10">
        <f>VLOOKUP(F34,Master!$B$3:$D$69,3,FALSE)</f>
        <v>85</v>
      </c>
      <c r="I34" s="10">
        <f t="shared" si="3"/>
        <v>172</v>
      </c>
      <c r="IS34"/>
      <c r="IT34"/>
      <c r="IU34"/>
      <c r="IV34"/>
    </row>
    <row r="35" spans="1:256" ht="16" customHeight="1">
      <c r="A35" s="9" t="s">
        <v>71</v>
      </c>
      <c r="B35" s="10">
        <f>VLOOKUP(A35,Master!$B$3:$D$69,2,FALSE)</f>
        <v>92</v>
      </c>
      <c r="C35" s="10">
        <f>VLOOKUP(A35,Master!$B$3:$D$69,3,FALSE)</f>
        <v>95</v>
      </c>
      <c r="D35" s="10">
        <f t="shared" si="2"/>
        <v>187</v>
      </c>
      <c r="E35" s="42"/>
      <c r="F35" s="9" t="s">
        <v>75</v>
      </c>
      <c r="G35" s="10">
        <f>VLOOKUP(F35,Master!$B$3:$D$69,2,FALSE)</f>
        <v>93</v>
      </c>
      <c r="H35" s="10">
        <f>VLOOKUP(F35,Master!$B$3:$D$69,3,FALSE)</f>
        <v>95</v>
      </c>
      <c r="I35" s="10">
        <f t="shared" si="3"/>
        <v>188</v>
      </c>
      <c r="IS35"/>
      <c r="IT35"/>
      <c r="IU35"/>
      <c r="IV35"/>
    </row>
    <row r="36" spans="1:256" ht="17" customHeight="1">
      <c r="A36" s="45"/>
      <c r="B36" s="46"/>
      <c r="C36" s="43">
        <v>2</v>
      </c>
      <c r="D36" s="27">
        <f>SUM(D28:D35)</f>
        <v>1486</v>
      </c>
      <c r="E36" s="13"/>
      <c r="F36" s="45"/>
      <c r="G36" s="46"/>
      <c r="H36" s="43"/>
      <c r="I36" s="27">
        <f>SUM(I28:I35)</f>
        <v>1448</v>
      </c>
      <c r="IS36"/>
      <c r="IT36"/>
      <c r="IU36"/>
      <c r="IV36"/>
    </row>
    <row r="37" spans="1:256" ht="17" customHeight="1">
      <c r="A37" s="38" t="s">
        <v>29</v>
      </c>
      <c r="B37" s="39"/>
      <c r="C37" s="36"/>
      <c r="D37" s="45"/>
      <c r="E37" s="5"/>
      <c r="F37" s="2"/>
      <c r="G37" s="2"/>
      <c r="IS37"/>
      <c r="IT37"/>
      <c r="IU37"/>
      <c r="IV37"/>
    </row>
    <row r="38" spans="1:256" ht="16" customHeight="1">
      <c r="A38" s="6" t="s">
        <v>0</v>
      </c>
      <c r="B38" s="6" t="s">
        <v>1</v>
      </c>
      <c r="C38" s="6" t="s">
        <v>2</v>
      </c>
      <c r="D38" s="6" t="s">
        <v>3</v>
      </c>
      <c r="E38" s="42"/>
      <c r="F38" s="13"/>
      <c r="G38" s="2"/>
      <c r="IS38"/>
      <c r="IT38"/>
      <c r="IU38"/>
      <c r="IV38"/>
    </row>
    <row r="39" spans="1:256" ht="16" customHeight="1">
      <c r="A39" s="9" t="s">
        <v>83</v>
      </c>
      <c r="B39" s="10">
        <f>VLOOKUP(A39,Master!$B$3:$D$69,2,FALSE)</f>
        <v>96</v>
      </c>
      <c r="C39" s="10">
        <f>VLOOKUP(A39,Master!$B$3:$D$69,3,FALSE)</f>
        <v>97</v>
      </c>
      <c r="D39" s="10">
        <f t="shared" ref="D39:D46" si="4">SUM(B39:C39)</f>
        <v>193</v>
      </c>
      <c r="E39" s="42"/>
      <c r="F39" s="13"/>
      <c r="G39" s="2"/>
      <c r="IS39"/>
      <c r="IT39"/>
      <c r="IU39"/>
      <c r="IV39"/>
    </row>
    <row r="40" spans="1:256" ht="16" customHeight="1">
      <c r="A40" s="12" t="s">
        <v>85</v>
      </c>
      <c r="B40" s="10">
        <f>VLOOKUP(A40,Master!$B$3:$D$69,2,FALSE)</f>
        <v>89</v>
      </c>
      <c r="C40" s="10">
        <f>VLOOKUP(A40,Master!$B$3:$D$69,3,FALSE)</f>
        <v>89</v>
      </c>
      <c r="D40" s="10">
        <f t="shared" si="4"/>
        <v>178</v>
      </c>
      <c r="E40" s="48"/>
      <c r="F40" s="13"/>
      <c r="G40" s="2"/>
      <c r="IS40"/>
      <c r="IT40"/>
      <c r="IU40"/>
      <c r="IV40"/>
    </row>
    <row r="41" spans="1:256" ht="16" customHeight="1">
      <c r="A41" s="9" t="s">
        <v>86</v>
      </c>
      <c r="B41" s="10">
        <f>VLOOKUP(A41,Master!$B$3:$D$69,2,FALSE)</f>
        <v>83</v>
      </c>
      <c r="C41" s="10">
        <f>VLOOKUP(A41,Master!$B$3:$D$69,3,FALSE)</f>
        <v>94</v>
      </c>
      <c r="D41" s="10">
        <f t="shared" si="4"/>
        <v>177</v>
      </c>
      <c r="E41" s="48"/>
      <c r="F41" s="13"/>
      <c r="G41" s="2"/>
      <c r="IS41"/>
      <c r="IT41"/>
      <c r="IU41"/>
      <c r="IV41"/>
    </row>
    <row r="42" spans="1:256" ht="16" customHeight="1">
      <c r="A42" s="28" t="s">
        <v>87</v>
      </c>
      <c r="B42" s="10">
        <f>VLOOKUP(A42,Master!$B$3:$D$69,2,FALSE)</f>
        <v>91</v>
      </c>
      <c r="C42" s="10">
        <f>VLOOKUP(A42,Master!$B$3:$D$69,3,FALSE)</f>
        <v>96</v>
      </c>
      <c r="D42" s="10">
        <f t="shared" si="4"/>
        <v>187</v>
      </c>
      <c r="E42" s="48"/>
      <c r="F42" s="13"/>
      <c r="G42" s="2"/>
      <c r="IS42"/>
      <c r="IT42"/>
      <c r="IU42"/>
      <c r="IV42"/>
    </row>
    <row r="43" spans="1:256" ht="16" customHeight="1">
      <c r="A43" s="15" t="s">
        <v>88</v>
      </c>
      <c r="B43" s="10">
        <f>VLOOKUP(A43,Master!$B$3:$D$69,2,FALSE)</f>
        <v>87</v>
      </c>
      <c r="C43" s="10">
        <f>VLOOKUP(A43,Master!$B$3:$D$69,3,FALSE)</f>
        <v>83</v>
      </c>
      <c r="D43" s="10">
        <f t="shared" si="4"/>
        <v>170</v>
      </c>
      <c r="E43" s="48"/>
      <c r="F43" s="13"/>
      <c r="G43" s="2"/>
      <c r="IS43"/>
      <c r="IT43"/>
      <c r="IU43"/>
      <c r="IV43"/>
    </row>
    <row r="44" spans="1:256" ht="16" customHeight="1">
      <c r="A44" s="15" t="s">
        <v>89</v>
      </c>
      <c r="B44" s="10">
        <f>VLOOKUP(A44,Master!$B$3:$D$69,2,FALSE)</f>
        <v>95</v>
      </c>
      <c r="C44" s="10">
        <f>VLOOKUP(A44,Master!$B$3:$D$69,3,FALSE)</f>
        <v>95</v>
      </c>
      <c r="D44" s="10">
        <f t="shared" si="4"/>
        <v>190</v>
      </c>
      <c r="E44" s="48"/>
      <c r="F44" s="13"/>
      <c r="G44" s="2"/>
      <c r="IS44"/>
      <c r="IT44"/>
      <c r="IU44"/>
      <c r="IV44"/>
    </row>
    <row r="45" spans="1:256" ht="16" customHeight="1">
      <c r="A45" s="9" t="s">
        <v>103</v>
      </c>
      <c r="B45" s="10">
        <f>VLOOKUP(A45,Master!$B$3:$D$69,2,FALSE)</f>
        <v>88</v>
      </c>
      <c r="C45" s="10">
        <f>VLOOKUP(A45,Master!$B$3:$D$69,3,FALSE)</f>
        <v>87</v>
      </c>
      <c r="D45" s="10">
        <f t="shared" si="4"/>
        <v>175</v>
      </c>
      <c r="E45" s="48"/>
      <c r="F45" s="13"/>
      <c r="G45" s="2"/>
      <c r="IS45"/>
      <c r="IT45"/>
      <c r="IU45"/>
      <c r="IV45"/>
    </row>
    <row r="46" spans="1:256" ht="16" customHeight="1">
      <c r="A46" s="9" t="s">
        <v>104</v>
      </c>
      <c r="B46" s="10">
        <f>VLOOKUP(A46,Master!$B$3:$D$69,2,FALSE)</f>
        <v>87</v>
      </c>
      <c r="C46" s="10">
        <f>VLOOKUP(A46,Master!$B$3:$D$69,3,FALSE)</f>
        <v>85</v>
      </c>
      <c r="D46" s="10">
        <f t="shared" si="4"/>
        <v>172</v>
      </c>
      <c r="E46" s="48"/>
      <c r="F46" s="13"/>
      <c r="G46" s="2"/>
      <c r="IS46"/>
      <c r="IT46"/>
      <c r="IU46"/>
      <c r="IV46"/>
    </row>
    <row r="47" spans="1:256" ht="17" customHeight="1">
      <c r="A47" s="46"/>
      <c r="B47" s="46"/>
      <c r="C47" s="47"/>
      <c r="D47" s="27">
        <f>SUM(D39:D46)</f>
        <v>1442</v>
      </c>
      <c r="E47" s="13"/>
      <c r="F47" s="13"/>
      <c r="G47" s="2"/>
      <c r="IS47"/>
      <c r="IT47"/>
      <c r="IU47"/>
      <c r="IV47"/>
    </row>
    <row r="48" spans="1:256" ht="15.75" customHeight="1">
      <c r="A48" s="2"/>
      <c r="B48" s="2"/>
      <c r="C48" s="2"/>
      <c r="D48" s="18"/>
      <c r="E48" s="2"/>
      <c r="F48" s="2"/>
      <c r="G48" s="2"/>
      <c r="H48" s="2"/>
      <c r="I48" s="18"/>
      <c r="J48" s="2"/>
      <c r="K48" s="2"/>
    </row>
    <row r="49" spans="1:11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6" customHeight="1">
      <c r="A53" s="82" t="s">
        <v>30</v>
      </c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3"/>
  <sheetViews>
    <sheetView showGridLines="0" workbookViewId="0">
      <selection activeCell="G33" sqref="G33"/>
    </sheetView>
  </sheetViews>
  <sheetFormatPr baseColWidth="10" defaultColWidth="8.83203125" defaultRowHeight="12.75" customHeight="1" x14ac:dyDescent="0"/>
  <cols>
    <col min="1" max="1" width="8.83203125" style="83" customWidth="1"/>
    <col min="2" max="2" width="18.83203125" style="83" customWidth="1"/>
    <col min="3" max="5" width="8.83203125" style="83" customWidth="1"/>
    <col min="6" max="6" width="2.83203125" style="83" customWidth="1"/>
    <col min="7" max="7" width="18.5" style="83" customWidth="1"/>
    <col min="8" max="11" width="8.83203125" style="83" customWidth="1"/>
    <col min="12" max="12" width="17.6640625" style="83" customWidth="1"/>
    <col min="13" max="256" width="8.83203125" style="83" customWidth="1"/>
  </cols>
  <sheetData>
    <row r="1" spans="1:256" ht="16" customHeight="1">
      <c r="A1" s="34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256" ht="16" customHeight="1">
      <c r="A2" s="14"/>
      <c r="B2" s="3"/>
      <c r="C2" s="2"/>
      <c r="D2" s="2"/>
      <c r="E2" s="2"/>
      <c r="F2" s="2"/>
      <c r="G2" s="3"/>
      <c r="H2" s="2"/>
      <c r="I2" s="2"/>
      <c r="J2" s="2"/>
    </row>
    <row r="3" spans="1:256" ht="16" customHeight="1">
      <c r="A3" s="5"/>
      <c r="B3" s="38" t="s">
        <v>9</v>
      </c>
      <c r="C3" s="40"/>
      <c r="D3" s="3"/>
      <c r="E3" s="3"/>
      <c r="F3" s="5"/>
      <c r="G3" s="38" t="s">
        <v>10</v>
      </c>
      <c r="H3" s="40"/>
      <c r="I3" s="3"/>
      <c r="J3" s="3"/>
    </row>
    <row r="4" spans="1:256" ht="16" customHeight="1">
      <c r="A4" s="5"/>
      <c r="B4" s="6" t="s">
        <v>0</v>
      </c>
      <c r="C4" s="6" t="s">
        <v>1</v>
      </c>
      <c r="D4" s="6" t="s">
        <v>2</v>
      </c>
      <c r="E4" s="6" t="s">
        <v>3</v>
      </c>
      <c r="F4" s="42"/>
      <c r="G4" s="6" t="s">
        <v>0</v>
      </c>
      <c r="H4" s="6" t="s">
        <v>1</v>
      </c>
      <c r="I4" s="6" t="s">
        <v>2</v>
      </c>
      <c r="J4" s="6" t="s">
        <v>3</v>
      </c>
      <c r="IS4"/>
      <c r="IT4"/>
      <c r="IU4"/>
      <c r="IV4"/>
    </row>
    <row r="5" spans="1:256" ht="16" customHeight="1">
      <c r="A5" s="5"/>
      <c r="B5" s="15" t="s">
        <v>83</v>
      </c>
      <c r="C5" s="10">
        <f>VLOOKUP(B5,Master!$B$3:$D$69,2,FALSE)</f>
        <v>96</v>
      </c>
      <c r="D5" s="10">
        <f>VLOOKUP(B5,Master!$B$3:$D$69,3,FALSE)</f>
        <v>97</v>
      </c>
      <c r="E5" s="10">
        <f>SUM(C5:D5)</f>
        <v>193</v>
      </c>
      <c r="F5" s="42"/>
      <c r="G5" s="15"/>
      <c r="H5" s="10" t="e">
        <f>VLOOKUP(G5,Master!$B$3:$D$69,2,FALSE)</f>
        <v>#N/A</v>
      </c>
      <c r="I5" s="10" t="e">
        <f>VLOOKUP(G5,Master!$B$3:$D$69,3,FALSE)</f>
        <v>#N/A</v>
      </c>
      <c r="J5" s="10" t="e">
        <f>SUM(H5:I5)</f>
        <v>#N/A</v>
      </c>
      <c r="IS5"/>
      <c r="IT5"/>
      <c r="IU5"/>
      <c r="IV5"/>
    </row>
    <row r="6" spans="1:256" ht="16" customHeight="1">
      <c r="A6" s="5"/>
      <c r="B6" s="9" t="s">
        <v>85</v>
      </c>
      <c r="C6" s="10">
        <f>VLOOKUP(B6,Master!$B$3:$D$69,2,FALSE)</f>
        <v>89</v>
      </c>
      <c r="D6" s="10">
        <f>VLOOKUP(B6,Master!$B$3:$D$69,3,FALSE)</f>
        <v>89</v>
      </c>
      <c r="E6" s="10">
        <f>SUM(C6:D6)</f>
        <v>178</v>
      </c>
      <c r="F6" s="42"/>
      <c r="G6" s="9"/>
      <c r="H6" s="10" t="e">
        <f>VLOOKUP(G6,Master!$B$3:$D$69,2,FALSE)</f>
        <v>#N/A</v>
      </c>
      <c r="I6" s="10" t="e">
        <f>VLOOKUP(G6,Master!$B$3:$D$69,3,FALSE)</f>
        <v>#N/A</v>
      </c>
      <c r="J6" s="10" t="e">
        <f>SUM(H6:I6)</f>
        <v>#N/A</v>
      </c>
      <c r="IS6"/>
      <c r="IT6"/>
      <c r="IU6"/>
      <c r="IV6"/>
    </row>
    <row r="7" spans="1:256" ht="16" customHeight="1">
      <c r="A7" s="5"/>
      <c r="B7" s="20" t="s">
        <v>104</v>
      </c>
      <c r="C7" s="10">
        <f>VLOOKUP(B7,Master!$B$3:$D$69,2,FALSE)</f>
        <v>87</v>
      </c>
      <c r="D7" s="10">
        <f>VLOOKUP(B7,Master!$B$3:$D$69,3,FALSE)</f>
        <v>85</v>
      </c>
      <c r="E7" s="10">
        <f>SUM(C7:D7)</f>
        <v>172</v>
      </c>
      <c r="F7" s="42"/>
      <c r="G7" s="20"/>
      <c r="H7" s="10" t="e">
        <f>VLOOKUP(G7,Master!$B$3:$D$69,2,FALSE)</f>
        <v>#N/A</v>
      </c>
      <c r="I7" s="10" t="e">
        <f>VLOOKUP(G7,Master!$B$3:$D$69,3,FALSE)</f>
        <v>#N/A</v>
      </c>
      <c r="J7" s="10" t="e">
        <f>SUM(H7:I7)</f>
        <v>#N/A</v>
      </c>
      <c r="IS7"/>
      <c r="IT7"/>
      <c r="IU7"/>
      <c r="IV7"/>
    </row>
    <row r="8" spans="1:256" ht="16" customHeight="1">
      <c r="A8" s="2"/>
      <c r="B8" s="21"/>
      <c r="C8" s="18"/>
      <c r="D8" s="80"/>
      <c r="E8" s="27">
        <f>SUM(E5:E7)</f>
        <v>543</v>
      </c>
      <c r="F8" s="13"/>
      <c r="G8" s="21"/>
      <c r="H8" s="18"/>
      <c r="I8" s="80"/>
      <c r="J8" s="27" t="e">
        <f>SUM(J5:J7)</f>
        <v>#N/A</v>
      </c>
      <c r="IS8"/>
      <c r="IT8"/>
      <c r="IU8"/>
      <c r="IV8"/>
    </row>
    <row r="9" spans="1:256" ht="16" customHeight="1">
      <c r="A9" s="2"/>
      <c r="B9" s="21"/>
      <c r="C9" s="18"/>
      <c r="D9" s="80"/>
      <c r="E9" s="27" t="e">
        <f>SUM(#REF!)</f>
        <v>#REF!</v>
      </c>
      <c r="F9" s="13"/>
      <c r="G9" s="21"/>
      <c r="H9" s="18"/>
      <c r="I9" s="80"/>
      <c r="J9" s="27" t="e">
        <f>SUM(#REF!)</f>
        <v>#REF!</v>
      </c>
      <c r="IS9"/>
      <c r="IT9"/>
      <c r="IU9"/>
      <c r="IV9"/>
    </row>
    <row r="10" spans="1:256" ht="16" customHeight="1">
      <c r="A10" s="5"/>
      <c r="B10" s="38" t="s">
        <v>15</v>
      </c>
      <c r="C10" s="40"/>
      <c r="D10" s="3"/>
      <c r="E10" s="21"/>
      <c r="F10" s="5"/>
      <c r="G10" s="38" t="s">
        <v>16</v>
      </c>
      <c r="H10" s="40"/>
      <c r="I10" s="3"/>
      <c r="J10" s="21"/>
      <c r="K10" s="5"/>
      <c r="L10" s="38" t="s">
        <v>17</v>
      </c>
      <c r="M10" s="40"/>
      <c r="N10" s="3"/>
      <c r="O10" s="3"/>
      <c r="P10" s="2"/>
      <c r="IS10"/>
      <c r="IT10"/>
      <c r="IU10"/>
      <c r="IV10"/>
    </row>
    <row r="11" spans="1:256" ht="16" customHeight="1">
      <c r="A11" s="5"/>
      <c r="B11" s="6" t="s">
        <v>0</v>
      </c>
      <c r="C11" s="6" t="s">
        <v>1</v>
      </c>
      <c r="D11" s="6" t="s">
        <v>2</v>
      </c>
      <c r="E11" s="6" t="s">
        <v>3</v>
      </c>
      <c r="F11" s="42"/>
      <c r="G11" s="6" t="s">
        <v>0</v>
      </c>
      <c r="H11" s="6" t="s">
        <v>1</v>
      </c>
      <c r="I11" s="6" t="s">
        <v>2</v>
      </c>
      <c r="J11" s="6" t="s">
        <v>3</v>
      </c>
      <c r="K11" s="5"/>
      <c r="L11" s="6" t="s">
        <v>0</v>
      </c>
      <c r="M11" s="6" t="s">
        <v>1</v>
      </c>
      <c r="N11" s="6" t="s">
        <v>2</v>
      </c>
      <c r="O11" s="6" t="s">
        <v>3</v>
      </c>
      <c r="P11" s="13"/>
      <c r="IS11"/>
      <c r="IT11"/>
      <c r="IU11"/>
      <c r="IV11"/>
    </row>
    <row r="12" spans="1:256" ht="16" customHeight="1">
      <c r="A12" s="5"/>
      <c r="B12" s="9" t="s">
        <v>64</v>
      </c>
      <c r="C12" s="10">
        <f>VLOOKUP(B12,Master!$B$3:$D$69,2,FALSE)</f>
        <v>90</v>
      </c>
      <c r="D12" s="10">
        <f>VLOOKUP(B12,Master!$B$3:$D$69,3,FALSE)</f>
        <v>93</v>
      </c>
      <c r="E12" s="10">
        <f>SUM(C12:D12)</f>
        <v>183</v>
      </c>
      <c r="F12" s="42"/>
      <c r="G12" s="9" t="s">
        <v>67</v>
      </c>
      <c r="H12" s="10">
        <f>VLOOKUP(G12,Master!$B$3:$D$69,2,FALSE)</f>
        <v>93</v>
      </c>
      <c r="I12" s="10">
        <f>VLOOKUP(G12,Master!$B$3:$D$69,3,FALSE)</f>
        <v>95</v>
      </c>
      <c r="J12" s="10">
        <f>SUM(H12:I12)</f>
        <v>188</v>
      </c>
      <c r="K12" s="5"/>
      <c r="L12" s="15" t="s">
        <v>74</v>
      </c>
      <c r="M12" s="10">
        <f>VLOOKUP(L12,Master!$B$3:$D$69,2,FALSE)</f>
        <v>90</v>
      </c>
      <c r="N12" s="10">
        <f>VLOOKUP(L12,Master!$B$3:$D$69,3,FALSE)</f>
        <v>90</v>
      </c>
      <c r="O12" s="10">
        <f>SUM(M12:N12)</f>
        <v>180</v>
      </c>
      <c r="P12" s="13"/>
      <c r="IS12"/>
      <c r="IT12"/>
      <c r="IU12"/>
      <c r="IV12"/>
    </row>
    <row r="13" spans="1:256" ht="16" customHeight="1">
      <c r="A13" s="5"/>
      <c r="B13" s="9" t="s">
        <v>61</v>
      </c>
      <c r="C13" s="10">
        <f>VLOOKUP(B13,Master!$B$3:$D$69,2,FALSE)</f>
        <v>94</v>
      </c>
      <c r="D13" s="10">
        <f>VLOOKUP(B13,Master!$B$3:$D$69,3,FALSE)</f>
        <v>94</v>
      </c>
      <c r="E13" s="10">
        <f>SUM(C13:D13)</f>
        <v>188</v>
      </c>
      <c r="F13" s="42"/>
      <c r="G13" s="9" t="s">
        <v>70</v>
      </c>
      <c r="H13" s="10">
        <f>VLOOKUP(G13,Master!$B$3:$D$69,2,FALSE)</f>
        <v>91</v>
      </c>
      <c r="I13" s="10">
        <f>VLOOKUP(G13,Master!$B$3:$D$69,3,FALSE)</f>
        <v>92</v>
      </c>
      <c r="J13" s="10">
        <f>SUM(H13:I13)</f>
        <v>183</v>
      </c>
      <c r="K13" s="5"/>
      <c r="L13" s="9" t="s">
        <v>39</v>
      </c>
      <c r="M13" s="10">
        <f>VLOOKUP(L13,Master!$B$3:$D$69,2,FALSE)</f>
        <v>87</v>
      </c>
      <c r="N13" s="10">
        <f>VLOOKUP(L13,Master!$B$3:$D$69,3,FALSE)</f>
        <v>85</v>
      </c>
      <c r="O13" s="10">
        <f>SUM(M13:N13)</f>
        <v>172</v>
      </c>
      <c r="P13" s="13"/>
      <c r="IS13"/>
      <c r="IT13"/>
      <c r="IU13"/>
      <c r="IV13"/>
    </row>
    <row r="14" spans="1:256" ht="16" customHeight="1">
      <c r="A14" s="5"/>
      <c r="B14" s="9" t="s">
        <v>60</v>
      </c>
      <c r="C14" s="10">
        <f>VLOOKUP(B14,Master!$B$3:$D$69,2,FALSE)</f>
        <v>88</v>
      </c>
      <c r="D14" s="10">
        <f>VLOOKUP(B14,Master!$B$3:$D$69,3,FALSE)</f>
        <v>90</v>
      </c>
      <c r="E14" s="10">
        <f>SUM(C14:D14)</f>
        <v>178</v>
      </c>
      <c r="F14" s="42"/>
      <c r="G14" s="9" t="s">
        <v>75</v>
      </c>
      <c r="H14" s="10">
        <f>VLOOKUP(G14,Master!$B$3:$D$69,2,FALSE)</f>
        <v>93</v>
      </c>
      <c r="I14" s="10">
        <f>VLOOKUP(G14,Master!$B$3:$D$69,3,FALSE)</f>
        <v>95</v>
      </c>
      <c r="J14" s="10">
        <f>SUM(H14:I14)</f>
        <v>188</v>
      </c>
      <c r="K14" s="5"/>
      <c r="L14" s="15" t="s">
        <v>78</v>
      </c>
      <c r="M14" s="10">
        <f>VLOOKUP(L14,Master!$B$3:$D$69,2,FALSE)</f>
        <v>90</v>
      </c>
      <c r="N14" s="10">
        <f>VLOOKUP(L14,Master!$B$3:$D$69,3,FALSE)</f>
        <v>92</v>
      </c>
      <c r="O14" s="10">
        <f>SUM(M14:N14)</f>
        <v>182</v>
      </c>
      <c r="P14" s="13"/>
      <c r="IS14"/>
      <c r="IT14"/>
      <c r="IU14"/>
      <c r="IV14"/>
    </row>
    <row r="15" spans="1:256" ht="16" customHeight="1">
      <c r="A15" s="2"/>
      <c r="B15" s="21"/>
      <c r="C15" s="18"/>
      <c r="D15" s="80">
        <v>3</v>
      </c>
      <c r="E15" s="27">
        <f>SUM(E12:E14)</f>
        <v>549</v>
      </c>
      <c r="F15" s="13"/>
      <c r="G15" s="21"/>
      <c r="H15" s="18"/>
      <c r="I15" s="80">
        <v>1</v>
      </c>
      <c r="J15" s="27">
        <f>SUM(J12:J14)</f>
        <v>559</v>
      </c>
      <c r="K15" s="2"/>
      <c r="L15" s="18"/>
      <c r="M15" s="18"/>
      <c r="N15" s="80"/>
      <c r="O15" s="27">
        <f>SUM(O12:O14)</f>
        <v>534</v>
      </c>
      <c r="P15" s="13"/>
      <c r="IS15"/>
      <c r="IT15"/>
      <c r="IU15"/>
      <c r="IV15"/>
    </row>
    <row r="16" spans="1:256" ht="16" customHeight="1">
      <c r="A16" s="2"/>
      <c r="B16" s="3"/>
      <c r="C16" s="2"/>
      <c r="D16" s="2"/>
      <c r="E16" s="18"/>
      <c r="F16" s="2"/>
      <c r="IS16"/>
      <c r="IT16"/>
      <c r="IU16"/>
      <c r="IV16"/>
    </row>
    <row r="17" spans="1:6" ht="16" customHeight="1">
      <c r="A17" s="5"/>
      <c r="B17" s="38" t="s">
        <v>28</v>
      </c>
      <c r="C17" s="40"/>
      <c r="D17" s="3"/>
      <c r="E17" s="3"/>
      <c r="F17" s="2"/>
    </row>
    <row r="18" spans="1:6" ht="16" customHeight="1">
      <c r="A18" s="5"/>
      <c r="B18" s="6" t="s">
        <v>0</v>
      </c>
      <c r="C18" s="6" t="s">
        <v>1</v>
      </c>
      <c r="D18" s="6" t="s">
        <v>2</v>
      </c>
      <c r="E18" s="6" t="s">
        <v>3</v>
      </c>
      <c r="F18" s="13"/>
    </row>
    <row r="19" spans="1:6" ht="16" customHeight="1">
      <c r="A19" s="5"/>
      <c r="B19" s="15" t="s">
        <v>36</v>
      </c>
      <c r="C19" s="10">
        <f>VLOOKUP(B19,Master!$B$3:$D$69,2,FALSE)</f>
        <v>89</v>
      </c>
      <c r="D19" s="10">
        <f>VLOOKUP(B19,Master!$B$3:$D$69,3,FALSE)</f>
        <v>91</v>
      </c>
      <c r="E19" s="10">
        <f>SUM(C19:D19)</f>
        <v>180</v>
      </c>
      <c r="F19" s="13"/>
    </row>
    <row r="20" spans="1:6" ht="16" customHeight="1">
      <c r="A20" s="5"/>
      <c r="B20" s="9" t="s">
        <v>35</v>
      </c>
      <c r="C20" s="10">
        <f>VLOOKUP(B20,Master!$B$3:$D$69,2,FALSE)</f>
        <v>96</v>
      </c>
      <c r="D20" s="10">
        <f>VLOOKUP(B20,Master!$B$3:$D$69,3,FALSE)</f>
        <v>94</v>
      </c>
      <c r="E20" s="10">
        <f>SUM(C20:D20)</f>
        <v>190</v>
      </c>
      <c r="F20" s="13"/>
    </row>
    <row r="21" spans="1:6" ht="16" customHeight="1">
      <c r="A21" s="5"/>
      <c r="B21" s="15" t="s">
        <v>92</v>
      </c>
      <c r="C21" s="10">
        <f>VLOOKUP(B21,Master!$B$3:$D$69,2,FALSE)</f>
        <v>94</v>
      </c>
      <c r="D21" s="10">
        <f>VLOOKUP(B21,Master!$B$3:$D$69,3,FALSE)</f>
        <v>94</v>
      </c>
      <c r="E21" s="10">
        <f>SUM(C21:D21)</f>
        <v>188</v>
      </c>
      <c r="F21" s="13"/>
    </row>
    <row r="22" spans="1:6" ht="16" customHeight="1">
      <c r="A22" s="2"/>
      <c r="B22" s="18"/>
      <c r="C22" s="18"/>
      <c r="D22" s="80">
        <v>2</v>
      </c>
      <c r="E22" s="27">
        <f>SUM(E19:E21)</f>
        <v>558</v>
      </c>
      <c r="F22" s="13"/>
    </row>
    <row r="23" spans="1:6" ht="16" customHeight="1"/>
    <row r="24" spans="1:6" ht="16" customHeight="1"/>
    <row r="25" spans="1:6" ht="16" customHeight="1"/>
    <row r="26" spans="1:6" ht="16" customHeight="1"/>
    <row r="27" spans="1:6" ht="15.75" customHeight="1"/>
    <row r="28" spans="1:6" ht="16" customHeight="1"/>
    <row r="29" spans="1:6" ht="16" customHeight="1"/>
    <row r="30" spans="1:6" ht="16" customHeight="1"/>
    <row r="31" spans="1:6" ht="16" customHeight="1"/>
    <row r="32" spans="1:6" ht="16" customHeight="1"/>
    <row r="33" ht="16" customHeight="1"/>
  </sheetData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9"/>
  <sheetViews>
    <sheetView showGridLines="0" workbookViewId="0">
      <selection activeCell="B7" sqref="B7"/>
    </sheetView>
  </sheetViews>
  <sheetFormatPr baseColWidth="10" defaultColWidth="8.83203125" defaultRowHeight="12.75" customHeight="1" x14ac:dyDescent="0"/>
  <cols>
    <col min="1" max="1" width="8.83203125" style="25" customWidth="1"/>
    <col min="2" max="2" width="19.83203125" style="25" customWidth="1"/>
    <col min="3" max="5" width="8.83203125" style="25" customWidth="1"/>
    <col min="6" max="6" width="19.1640625" style="119" customWidth="1"/>
    <col min="7" max="256" width="8.83203125" style="25" customWidth="1"/>
  </cols>
  <sheetData>
    <row r="1" spans="1:256" ht="16" customHeight="1">
      <c r="A1" s="5"/>
      <c r="B1" s="26"/>
      <c r="C1" s="26"/>
      <c r="D1" s="26"/>
      <c r="E1" s="26"/>
      <c r="F1" s="95"/>
    </row>
    <row r="2" spans="1:256" ht="16" customHeight="1">
      <c r="A2" s="5"/>
      <c r="B2" s="6" t="s">
        <v>0</v>
      </c>
      <c r="C2" s="6" t="s">
        <v>1</v>
      </c>
      <c r="D2" s="6" t="s">
        <v>2</v>
      </c>
      <c r="E2" s="6" t="s">
        <v>3</v>
      </c>
      <c r="F2" s="95"/>
    </row>
    <row r="3" spans="1:256" ht="16" customHeight="1">
      <c r="A3" s="5">
        <v>1</v>
      </c>
      <c r="B3" s="9" t="s">
        <v>63</v>
      </c>
      <c r="C3" s="10">
        <f>VLOOKUP(B3,Master!$B$3:$D$69,2,FALSE)</f>
        <v>94</v>
      </c>
      <c r="D3" s="10">
        <f>VLOOKUP(B3,Master!$B$3:$D$69,3,FALSE)</f>
        <v>100</v>
      </c>
      <c r="E3" s="27">
        <f t="shared" ref="E3:E15" si="0">SUM(C3:D3)</f>
        <v>194</v>
      </c>
      <c r="F3" s="95"/>
    </row>
    <row r="4" spans="1:256" ht="16" customHeight="1">
      <c r="A4" s="5">
        <v>2</v>
      </c>
      <c r="B4" s="15" t="s">
        <v>83</v>
      </c>
      <c r="C4" s="10">
        <f>VLOOKUP(B4,Master!$B$3:$D$69,2,FALSE)</f>
        <v>96</v>
      </c>
      <c r="D4" s="10">
        <f>VLOOKUP(B4,Master!$B$3:$D$69,3,FALSE)</f>
        <v>97</v>
      </c>
      <c r="E4" s="27">
        <f t="shared" si="0"/>
        <v>193</v>
      </c>
      <c r="F4" s="120"/>
    </row>
    <row r="5" spans="1:256" ht="16" customHeight="1">
      <c r="A5" s="5">
        <v>3</v>
      </c>
      <c r="B5" s="9" t="s">
        <v>96</v>
      </c>
      <c r="C5" s="10">
        <f>VLOOKUP(B5,Master!$B$3:$D$69,2,FALSE)</f>
        <v>95</v>
      </c>
      <c r="D5" s="10">
        <f>VLOOKUP(B5,Master!$B$3:$D$69,3,FALSE)</f>
        <v>97</v>
      </c>
      <c r="E5" s="27">
        <f t="shared" si="0"/>
        <v>192</v>
      </c>
      <c r="F5" s="95"/>
    </row>
    <row r="6" spans="1:256" ht="16" customHeight="1">
      <c r="A6" s="5">
        <v>7</v>
      </c>
      <c r="B6" s="9" t="s">
        <v>47</v>
      </c>
      <c r="C6" s="10">
        <f>VLOOKUP(B6,Master!$B$3:$D$69,2,FALSE)</f>
        <v>96</v>
      </c>
      <c r="D6" s="10">
        <f>VLOOKUP(B6,Master!$B$3:$D$69,3,FALSE)</f>
        <v>95</v>
      </c>
      <c r="E6" s="27">
        <f t="shared" si="0"/>
        <v>191</v>
      </c>
      <c r="F6" s="95"/>
    </row>
    <row r="7" spans="1:256" ht="16" customHeight="1">
      <c r="A7" s="5">
        <v>4</v>
      </c>
      <c r="B7" s="9" t="s">
        <v>91</v>
      </c>
      <c r="C7" s="10">
        <f>VLOOKUP(B7,Master!$B$3:$D$69,2,FALSE)</f>
        <v>95</v>
      </c>
      <c r="D7" s="10">
        <f>VLOOKUP(B7,Master!$B$3:$D$69,3,FALSE)</f>
        <v>96</v>
      </c>
      <c r="E7" s="27">
        <f t="shared" si="0"/>
        <v>191</v>
      </c>
      <c r="F7" s="95"/>
    </row>
    <row r="8" spans="1:256" ht="16" customHeight="1">
      <c r="A8" s="5">
        <v>6</v>
      </c>
      <c r="B8" s="9" t="s">
        <v>46</v>
      </c>
      <c r="C8" s="10">
        <f>VLOOKUP(B8,Master!$B$3:$D$69,2,FALSE)</f>
        <v>96</v>
      </c>
      <c r="D8" s="10">
        <f>VLOOKUP(B8,Master!$B$3:$D$69,3,FALSE)</f>
        <v>95</v>
      </c>
      <c r="E8" s="27">
        <f t="shared" si="0"/>
        <v>191</v>
      </c>
      <c r="F8" s="95"/>
    </row>
    <row r="9" spans="1:256" ht="16" customHeight="1">
      <c r="A9" s="2">
        <v>5</v>
      </c>
      <c r="B9" s="30" t="s">
        <v>94</v>
      </c>
      <c r="C9" s="10">
        <f>VLOOKUP(B9,Master!$B$3:$D$69,2,FALSE)</f>
        <v>95</v>
      </c>
      <c r="D9" s="10">
        <f>VLOOKUP(B9,Master!$B$3:$D$69,3,FALSE)</f>
        <v>96</v>
      </c>
      <c r="E9" s="27">
        <f t="shared" si="0"/>
        <v>191</v>
      </c>
      <c r="F9" s="118"/>
    </row>
    <row r="10" spans="1:256" ht="16" customHeight="1">
      <c r="A10" s="5">
        <v>9</v>
      </c>
      <c r="B10" s="9" t="s">
        <v>49</v>
      </c>
      <c r="C10" s="10">
        <f>VLOOKUP(B10,Master!$B$3:$D$69,2,FALSE)</f>
        <v>97</v>
      </c>
      <c r="D10" s="10">
        <f>VLOOKUP(B10,Master!$B$3:$D$69,3,FALSE)</f>
        <v>92</v>
      </c>
      <c r="E10" s="27">
        <f t="shared" si="0"/>
        <v>189</v>
      </c>
      <c r="F10" s="95"/>
    </row>
    <row r="11" spans="1:256" ht="16" customHeight="1">
      <c r="A11" s="5">
        <v>8</v>
      </c>
      <c r="B11" s="15" t="s">
        <v>66</v>
      </c>
      <c r="C11" s="10">
        <f>VLOOKUP(B11,Master!$B$3:$D$69,2,FALSE)</f>
        <v>93</v>
      </c>
      <c r="D11" s="10">
        <f>VLOOKUP(B11,Master!$B$3:$D$69,3,FALSE)</f>
        <v>96</v>
      </c>
      <c r="E11" s="27">
        <f t="shared" si="0"/>
        <v>189</v>
      </c>
      <c r="F11" s="95" t="s">
        <v>109</v>
      </c>
    </row>
    <row r="12" spans="1:256" ht="16" customHeight="1">
      <c r="A12" s="5">
        <v>10</v>
      </c>
      <c r="B12" s="9" t="s">
        <v>61</v>
      </c>
      <c r="C12" s="10">
        <f>VLOOKUP(B12,Master!$B$3:$D$69,2,FALSE)</f>
        <v>94</v>
      </c>
      <c r="D12" s="10">
        <f>VLOOKUP(B12,Master!$B$3:$D$69,3,FALSE)</f>
        <v>94</v>
      </c>
      <c r="E12" s="27">
        <f t="shared" si="0"/>
        <v>188</v>
      </c>
      <c r="F12" s="118" t="s">
        <v>109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ht="16" customHeight="1">
      <c r="A13" s="2"/>
      <c r="B13" s="30" t="s">
        <v>92</v>
      </c>
      <c r="C13" s="10">
        <f>VLOOKUP(B13,Master!$B$3:$D$69,2,FALSE)</f>
        <v>94</v>
      </c>
      <c r="D13" s="10">
        <f>VLOOKUP(B13,Master!$B$3:$D$69,3,FALSE)</f>
        <v>94</v>
      </c>
      <c r="E13" s="27">
        <f t="shared" si="0"/>
        <v>188</v>
      </c>
      <c r="F13" s="95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ht="16" customHeight="1">
      <c r="A14" s="5"/>
      <c r="B14" s="15" t="s">
        <v>65</v>
      </c>
      <c r="C14" s="10">
        <f>VLOOKUP(B14,Master!$B$3:$D$69,2,FALSE)</f>
        <v>92</v>
      </c>
      <c r="D14" s="10">
        <f>VLOOKUP(B14,Master!$B$3:$D$69,3,FALSE)</f>
        <v>96</v>
      </c>
      <c r="E14" s="27">
        <f t="shared" si="0"/>
        <v>188</v>
      </c>
      <c r="F14" s="118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ht="16" customHeight="1">
      <c r="A15" s="5"/>
      <c r="B15" s="9" t="s">
        <v>64</v>
      </c>
      <c r="C15" s="10">
        <f>VLOOKUP(B15,Master!$B$3:$D$69,2,FALSE)</f>
        <v>90</v>
      </c>
      <c r="D15" s="10">
        <f>VLOOKUP(B15,Master!$B$3:$D$69,3,FALSE)</f>
        <v>93</v>
      </c>
      <c r="E15" s="27">
        <f t="shared" si="0"/>
        <v>183</v>
      </c>
      <c r="F15" s="95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ht="16" customHeight="1"/>
    <row r="17" ht="16" customHeight="1"/>
    <row r="18" ht="16" customHeight="1"/>
    <row r="19" ht="16" customHeight="1"/>
    <row r="20" ht="16" customHeight="1"/>
    <row r="21" ht="16" customHeight="1"/>
    <row r="22" ht="16" customHeight="1"/>
    <row r="23" ht="16" customHeight="1"/>
    <row r="24" ht="16" customHeight="1"/>
    <row r="25" ht="16" customHeight="1"/>
    <row r="26" ht="16" customHeight="1"/>
    <row r="27" ht="16" customHeight="1"/>
    <row r="28" ht="16" customHeight="1"/>
    <row r="29" ht="16" customHeight="1"/>
    <row r="30" ht="16" customHeight="1"/>
    <row r="31" ht="16" customHeight="1"/>
    <row r="32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</sheetData>
  <sortState ref="B3:F15">
    <sortCondition descending="1" ref="E15"/>
  </sortState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showGridLines="0" workbookViewId="0">
      <selection activeCell="B5" sqref="B5"/>
    </sheetView>
  </sheetViews>
  <sheetFormatPr baseColWidth="10" defaultColWidth="8.83203125" defaultRowHeight="12.75" customHeight="1" x14ac:dyDescent="0"/>
  <cols>
    <col min="1" max="1" width="8.83203125" style="29" customWidth="1"/>
    <col min="2" max="2" width="19.83203125" style="29" customWidth="1"/>
    <col min="3" max="5" width="8.83203125" style="29" customWidth="1"/>
    <col min="6" max="6" width="8.83203125" style="119" customWidth="1"/>
    <col min="7" max="256" width="8.83203125" style="29" customWidth="1"/>
  </cols>
  <sheetData>
    <row r="1" spans="1:6" ht="16" customHeight="1">
      <c r="A1" s="5"/>
      <c r="B1" s="26"/>
      <c r="C1" s="26"/>
      <c r="D1" s="26"/>
      <c r="E1" s="26"/>
      <c r="F1" s="95"/>
    </row>
    <row r="2" spans="1:6" ht="16" customHeight="1">
      <c r="A2" s="5"/>
      <c r="B2" s="6" t="s">
        <v>0</v>
      </c>
      <c r="C2" s="6" t="s">
        <v>1</v>
      </c>
      <c r="D2" s="6" t="s">
        <v>2</v>
      </c>
      <c r="E2" s="6" t="s">
        <v>3</v>
      </c>
      <c r="F2" s="95"/>
    </row>
    <row r="3" spans="1:6" ht="16" customHeight="1">
      <c r="A3" s="5">
        <v>2</v>
      </c>
      <c r="B3" s="12" t="s">
        <v>35</v>
      </c>
      <c r="C3" s="10">
        <f>VLOOKUP(B3,Master!$B$3:$D$69,2,FALSE)</f>
        <v>96</v>
      </c>
      <c r="D3" s="10">
        <f>VLOOKUP(B3,Master!$B$3:$D$69,3,FALSE)</f>
        <v>94</v>
      </c>
      <c r="E3" s="27">
        <f t="shared" ref="E3:E25" si="0">SUM(C3:D3)</f>
        <v>190</v>
      </c>
      <c r="F3" s="95"/>
    </row>
    <row r="4" spans="1:6" ht="16" customHeight="1">
      <c r="A4" s="5">
        <v>1</v>
      </c>
      <c r="B4" s="22" t="s">
        <v>89</v>
      </c>
      <c r="C4" s="10">
        <f>VLOOKUP(B4,Master!$B$3:$D$69,2,FALSE)</f>
        <v>95</v>
      </c>
      <c r="D4" s="10">
        <f>VLOOKUP(B4,Master!$B$3:$D$69,3,FALSE)</f>
        <v>95</v>
      </c>
      <c r="E4" s="27">
        <f t="shared" si="0"/>
        <v>190</v>
      </c>
      <c r="F4" s="95" t="s">
        <v>109</v>
      </c>
    </row>
    <row r="5" spans="1:6" ht="16" customHeight="1">
      <c r="A5" s="5">
        <v>3</v>
      </c>
      <c r="B5" s="9" t="s">
        <v>38</v>
      </c>
      <c r="C5" s="10">
        <f>VLOOKUP(B5,Master!$B$3:$D$69,2,FALSE)</f>
        <v>93</v>
      </c>
      <c r="D5" s="10">
        <f>VLOOKUP(B5,Master!$B$3:$D$69,3,FALSE)</f>
        <v>96</v>
      </c>
      <c r="E5" s="27">
        <f t="shared" si="0"/>
        <v>189</v>
      </c>
      <c r="F5" s="95"/>
    </row>
    <row r="6" spans="1:6" ht="16" customHeight="1">
      <c r="A6" s="2">
        <v>5</v>
      </c>
      <c r="B6" s="30" t="s">
        <v>48</v>
      </c>
      <c r="C6" s="10">
        <f>VLOOKUP(B6,Master!$B$3:$D$69,2,FALSE)</f>
        <v>96</v>
      </c>
      <c r="D6" s="10">
        <f>VLOOKUP(B6,Master!$B$3:$D$69,3,FALSE)</f>
        <v>92</v>
      </c>
      <c r="E6" s="27">
        <f t="shared" si="0"/>
        <v>188</v>
      </c>
      <c r="F6" s="95"/>
    </row>
    <row r="7" spans="1:6" ht="16" customHeight="1">
      <c r="A7" s="5">
        <v>4</v>
      </c>
      <c r="B7" s="20" t="s">
        <v>67</v>
      </c>
      <c r="C7" s="10">
        <f>VLOOKUP(B7,Master!$B$3:$D$69,2,FALSE)</f>
        <v>93</v>
      </c>
      <c r="D7" s="10">
        <f>VLOOKUP(B7,Master!$B$3:$D$69,3,FALSE)</f>
        <v>95</v>
      </c>
      <c r="E7" s="27">
        <f t="shared" si="0"/>
        <v>188</v>
      </c>
      <c r="F7" s="95"/>
    </row>
    <row r="8" spans="1:6" ht="16" customHeight="1">
      <c r="A8" s="5">
        <v>7</v>
      </c>
      <c r="B8" s="15" t="s">
        <v>71</v>
      </c>
      <c r="C8" s="10">
        <f>VLOOKUP(B8,Master!$B$3:$D$69,2,FALSE)</f>
        <v>92</v>
      </c>
      <c r="D8" s="10">
        <f>VLOOKUP(B8,Master!$B$3:$D$69,3,FALSE)</f>
        <v>95</v>
      </c>
      <c r="E8" s="27">
        <f t="shared" si="0"/>
        <v>187</v>
      </c>
      <c r="F8" s="95"/>
    </row>
    <row r="9" spans="1:6" ht="16" customHeight="1">
      <c r="A9" s="5">
        <v>6</v>
      </c>
      <c r="B9" s="9" t="s">
        <v>87</v>
      </c>
      <c r="C9" s="10">
        <f>VLOOKUP(B9,Master!$B$3:$D$69,2,FALSE)</f>
        <v>91</v>
      </c>
      <c r="D9" s="10">
        <f>VLOOKUP(B9,Master!$B$3:$D$69,3,FALSE)</f>
        <v>96</v>
      </c>
      <c r="E9" s="27">
        <f t="shared" si="0"/>
        <v>187</v>
      </c>
      <c r="F9" s="95"/>
    </row>
    <row r="10" spans="1:6" ht="16" customHeight="1">
      <c r="A10" s="5">
        <v>8</v>
      </c>
      <c r="B10" s="22" t="s">
        <v>69</v>
      </c>
      <c r="C10" s="10">
        <f>VLOOKUP(B10,Master!$B$3:$D$69,2,FALSE)</f>
        <v>90</v>
      </c>
      <c r="D10" s="10">
        <f>VLOOKUP(B10,Master!$B$3:$D$69,3,FALSE)</f>
        <v>94</v>
      </c>
      <c r="E10" s="27">
        <f t="shared" si="0"/>
        <v>184</v>
      </c>
      <c r="F10" s="95" t="s">
        <v>109</v>
      </c>
    </row>
    <row r="11" spans="1:6" ht="16" customHeight="1">
      <c r="A11" s="5">
        <v>10</v>
      </c>
      <c r="B11" s="9" t="s">
        <v>37</v>
      </c>
      <c r="C11" s="10">
        <f>VLOOKUP(B11,Master!$B$3:$D$69,2,FALSE)</f>
        <v>91</v>
      </c>
      <c r="D11" s="10">
        <f>VLOOKUP(B11,Master!$B$3:$D$69,3,FALSE)</f>
        <v>93</v>
      </c>
      <c r="E11" s="27">
        <f t="shared" si="0"/>
        <v>184</v>
      </c>
      <c r="F11" s="95"/>
    </row>
    <row r="12" spans="1:6" ht="16" customHeight="1">
      <c r="A12" s="5">
        <v>9</v>
      </c>
      <c r="B12" s="22" t="s">
        <v>68</v>
      </c>
      <c r="C12" s="10">
        <f>VLOOKUP(B12,Master!$B$3:$D$69,2,FALSE)</f>
        <v>91</v>
      </c>
      <c r="D12" s="10">
        <f>VLOOKUP(B12,Master!$B$3:$D$69,3,FALSE)</f>
        <v>93</v>
      </c>
      <c r="E12" s="27">
        <f t="shared" si="0"/>
        <v>184</v>
      </c>
      <c r="F12" s="95" t="s">
        <v>109</v>
      </c>
    </row>
    <row r="13" spans="1:6" ht="16" customHeight="1">
      <c r="A13" s="5"/>
      <c r="B13" s="15" t="s">
        <v>50</v>
      </c>
      <c r="C13" s="10">
        <f>VLOOKUP(B13,Master!$B$3:$D$69,2,FALSE)</f>
        <v>89</v>
      </c>
      <c r="D13" s="10">
        <f>VLOOKUP(B13,Master!$B$3:$D$69,3,FALSE)</f>
        <v>94</v>
      </c>
      <c r="E13" s="27">
        <f t="shared" si="0"/>
        <v>183</v>
      </c>
      <c r="F13" s="95" t="s">
        <v>109</v>
      </c>
    </row>
    <row r="14" spans="1:6" ht="16" customHeight="1">
      <c r="A14" s="5"/>
      <c r="B14" s="22" t="s">
        <v>70</v>
      </c>
      <c r="C14" s="10">
        <f>VLOOKUP(B14,Master!$B$3:$D$69,2,FALSE)</f>
        <v>91</v>
      </c>
      <c r="D14" s="10">
        <f>VLOOKUP(B14,Master!$B$3:$D$69,3,FALSE)</f>
        <v>92</v>
      </c>
      <c r="E14" s="27">
        <f t="shared" si="0"/>
        <v>183</v>
      </c>
      <c r="F14" s="95"/>
    </row>
    <row r="15" spans="1:6" ht="16" customHeight="1">
      <c r="A15" s="5"/>
      <c r="B15" s="9" t="s">
        <v>106</v>
      </c>
      <c r="C15" s="10">
        <f>VLOOKUP(B15,Master!$B$3:$D$69,2,FALSE)</f>
        <v>91</v>
      </c>
      <c r="D15" s="10">
        <f>VLOOKUP(B15,Master!$B$3:$D$69,3,FALSE)</f>
        <v>92</v>
      </c>
      <c r="E15" s="27">
        <f t="shared" si="0"/>
        <v>183</v>
      </c>
      <c r="F15" s="95" t="s">
        <v>109</v>
      </c>
    </row>
    <row r="16" spans="1:6" ht="16" customHeight="1">
      <c r="A16" s="5"/>
      <c r="B16" s="19" t="s">
        <v>51</v>
      </c>
      <c r="C16" s="10">
        <f>VLOOKUP(B16,Master!$B$3:$D$69,2,FALSE)</f>
        <v>89</v>
      </c>
      <c r="D16" s="10">
        <f>VLOOKUP(B16,Master!$B$3:$D$69,3,FALSE)</f>
        <v>92</v>
      </c>
      <c r="E16" s="27">
        <f t="shared" si="0"/>
        <v>181</v>
      </c>
      <c r="F16" s="95"/>
    </row>
    <row r="17" spans="1:256" ht="16" customHeight="1">
      <c r="A17" s="5"/>
      <c r="B17" s="9" t="s">
        <v>53</v>
      </c>
      <c r="C17" s="10">
        <f>VLOOKUP(B17,Master!$B$3:$D$69,2,FALSE)</f>
        <v>90</v>
      </c>
      <c r="D17" s="10">
        <f>VLOOKUP(B17,Master!$B$3:$D$69,3,FALSE)</f>
        <v>91</v>
      </c>
      <c r="E17" s="27">
        <f t="shared" si="0"/>
        <v>181</v>
      </c>
      <c r="F17" s="95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ht="16" customHeight="1">
      <c r="A18" s="5"/>
      <c r="B18" s="17" t="s">
        <v>36</v>
      </c>
      <c r="C18" s="10">
        <f>VLOOKUP(B18,Master!$B$3:$D$69,2,FALSE)</f>
        <v>89</v>
      </c>
      <c r="D18" s="10">
        <f>VLOOKUP(B18,Master!$B$3:$D$69,3,FALSE)</f>
        <v>91</v>
      </c>
      <c r="E18" s="27">
        <f t="shared" si="0"/>
        <v>180</v>
      </c>
      <c r="F18" s="95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256" ht="16" customHeight="1">
      <c r="A19" s="5"/>
      <c r="B19" s="19" t="s">
        <v>60</v>
      </c>
      <c r="C19" s="10">
        <f>VLOOKUP(B19,Master!$B$3:$D$69,2,FALSE)</f>
        <v>88</v>
      </c>
      <c r="D19" s="10">
        <f>VLOOKUP(B19,Master!$B$3:$D$69,3,FALSE)</f>
        <v>90</v>
      </c>
      <c r="E19" s="27">
        <f t="shared" si="0"/>
        <v>178</v>
      </c>
      <c r="F19" s="95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ht="16" customHeight="1">
      <c r="A20" s="5"/>
      <c r="B20" s="22" t="s">
        <v>85</v>
      </c>
      <c r="C20" s="10">
        <f>VLOOKUP(B20,Master!$B$3:$D$69,2,FALSE)</f>
        <v>89</v>
      </c>
      <c r="D20" s="10">
        <f>VLOOKUP(B20,Master!$B$3:$D$69,3,FALSE)</f>
        <v>89</v>
      </c>
      <c r="E20" s="27">
        <f t="shared" si="0"/>
        <v>178</v>
      </c>
      <c r="F20" s="95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ht="16" customHeight="1">
      <c r="A21" s="5"/>
      <c r="B21" s="9" t="s">
        <v>86</v>
      </c>
      <c r="C21" s="10">
        <f>VLOOKUP(B21,Master!$B$3:$D$69,2,FALSE)</f>
        <v>83</v>
      </c>
      <c r="D21" s="10">
        <f>VLOOKUP(B21,Master!$B$3:$D$69,3,FALSE)</f>
        <v>94</v>
      </c>
      <c r="E21" s="27">
        <f t="shared" si="0"/>
        <v>177</v>
      </c>
      <c r="F21" s="95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ht="16" customHeight="1">
      <c r="A22" s="5"/>
      <c r="B22" s="15" t="s">
        <v>52</v>
      </c>
      <c r="C22" s="10">
        <f>VLOOKUP(B22,Master!$B$3:$D$69,2,FALSE)</f>
        <v>87</v>
      </c>
      <c r="D22" s="10">
        <f>VLOOKUP(B22,Master!$B$3:$D$69,3,FALSE)</f>
        <v>86</v>
      </c>
      <c r="E22" s="27">
        <f t="shared" si="0"/>
        <v>173</v>
      </c>
      <c r="F22" s="95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spans="1:256" ht="16" customHeight="1">
      <c r="A23" s="5"/>
      <c r="B23" s="9" t="s">
        <v>88</v>
      </c>
      <c r="C23" s="10">
        <f>VLOOKUP(B23,Master!$B$3:$D$69,2,FALSE)</f>
        <v>87</v>
      </c>
      <c r="D23" s="10">
        <f>VLOOKUP(B23,Master!$B$3:$D$69,3,FALSE)</f>
        <v>83</v>
      </c>
      <c r="E23" s="27">
        <f t="shared" si="0"/>
        <v>170</v>
      </c>
      <c r="F23" s="95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ht="16" customHeight="1">
      <c r="A24" s="5"/>
      <c r="B24" s="137" t="s">
        <v>72</v>
      </c>
      <c r="C24" s="10">
        <f>VLOOKUP(B24,Master!$B$3:$D$69,2,FALSE)</f>
        <v>81</v>
      </c>
      <c r="D24" s="10">
        <f>VLOOKUP(B24,Master!$B$3:$D$69,3,FALSE)</f>
        <v>87</v>
      </c>
      <c r="E24" s="27">
        <f t="shared" si="0"/>
        <v>168</v>
      </c>
      <c r="F24" s="95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ht="16" customHeight="1">
      <c r="A25" s="5"/>
      <c r="B25" s="136" t="s">
        <v>97</v>
      </c>
      <c r="C25" s="10">
        <f>VLOOKUP(B25,Master!$B$3:$D$69,2,FALSE)</f>
        <v>0</v>
      </c>
      <c r="D25" s="10">
        <f>VLOOKUP(B25,Master!$B$3:$D$69,3,FALSE)</f>
        <v>0</v>
      </c>
      <c r="E25" s="27">
        <f t="shared" si="0"/>
        <v>0</v>
      </c>
      <c r="F25" s="95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ht="16" customHeight="1"/>
    <row r="27" spans="1:256" ht="16" customHeight="1"/>
    <row r="28" spans="1:256" ht="16" customHeight="1"/>
    <row r="29" spans="1:256" ht="16" customHeight="1"/>
    <row r="30" spans="1:256" ht="16" customHeight="1"/>
    <row r="31" spans="1:256" ht="16" customHeight="1"/>
    <row r="32" spans="1:256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  <row r="52" ht="16" customHeight="1"/>
    <row r="53" ht="16" customHeight="1"/>
  </sheetData>
  <sortState ref="B3:F25">
    <sortCondition descending="1" ref="E24"/>
  </sortState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"/>
  <sheetViews>
    <sheetView showGridLines="0" workbookViewId="0">
      <selection activeCell="B6" sqref="B6"/>
    </sheetView>
  </sheetViews>
  <sheetFormatPr baseColWidth="10" defaultColWidth="8.83203125" defaultRowHeight="12.75" customHeight="1" x14ac:dyDescent="0"/>
  <cols>
    <col min="1" max="1" width="8.83203125" style="31" customWidth="1"/>
    <col min="2" max="2" width="19.83203125" style="31" customWidth="1"/>
    <col min="3" max="5" width="8.83203125" style="31" customWidth="1"/>
    <col min="6" max="6" width="17.5" style="31" customWidth="1"/>
    <col min="7" max="256" width="8.83203125" style="31" customWidth="1"/>
  </cols>
  <sheetData>
    <row r="1" spans="1:256" ht="16" customHeight="1">
      <c r="A1" s="5"/>
      <c r="B1" s="26"/>
      <c r="C1" s="26"/>
      <c r="D1" s="26"/>
      <c r="E1" s="26"/>
      <c r="F1" s="13"/>
    </row>
    <row r="2" spans="1:256" ht="16" customHeight="1">
      <c r="A2" s="5" t="s">
        <v>32</v>
      </c>
      <c r="B2" s="6" t="s">
        <v>0</v>
      </c>
      <c r="C2" s="6" t="s">
        <v>1</v>
      </c>
      <c r="D2" s="6" t="s">
        <v>2</v>
      </c>
      <c r="E2" s="6" t="s">
        <v>3</v>
      </c>
      <c r="F2" s="13"/>
    </row>
    <row r="3" spans="1:256" ht="16" customHeight="1">
      <c r="A3" s="5">
        <v>1</v>
      </c>
      <c r="B3" s="15" t="s">
        <v>75</v>
      </c>
      <c r="C3" s="10">
        <f>VLOOKUP(B3,Master!$B$3:$D$69,2,FALSE)</f>
        <v>93</v>
      </c>
      <c r="D3" s="10">
        <f>VLOOKUP(B3,Master!$B$3:$D$69,3,FALSE)</f>
        <v>95</v>
      </c>
      <c r="E3" s="27">
        <f t="shared" ref="E3:E27" si="0">SUM(C3:D3)</f>
        <v>188</v>
      </c>
      <c r="F3" s="13"/>
    </row>
    <row r="4" spans="1:256" ht="16" customHeight="1">
      <c r="A4" s="5">
        <v>2</v>
      </c>
      <c r="B4" s="9" t="s">
        <v>78</v>
      </c>
      <c r="C4" s="10">
        <f>VLOOKUP(B4,Master!$B$3:$D$69,2,FALSE)</f>
        <v>90</v>
      </c>
      <c r="D4" s="10">
        <f>VLOOKUP(B4,Master!$B$3:$D$69,3,FALSE)</f>
        <v>92</v>
      </c>
      <c r="E4" s="27">
        <f t="shared" si="0"/>
        <v>182</v>
      </c>
      <c r="F4" s="13"/>
    </row>
    <row r="5" spans="1:256" ht="16" customHeight="1">
      <c r="A5" s="5">
        <v>5</v>
      </c>
      <c r="B5" s="15" t="s">
        <v>73</v>
      </c>
      <c r="C5" s="10">
        <f>VLOOKUP(B5,Master!$B$3:$D$69,2,FALSE)</f>
        <v>92</v>
      </c>
      <c r="D5" s="10">
        <f>VLOOKUP(B5,Master!$B$3:$D$69,3,FALSE)</f>
        <v>88</v>
      </c>
      <c r="E5" s="27">
        <f t="shared" si="0"/>
        <v>180</v>
      </c>
      <c r="F5" s="1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  <c r="FH5" s="83"/>
      <c r="FI5" s="83"/>
      <c r="FJ5" s="83"/>
      <c r="FK5" s="83"/>
      <c r="FL5" s="83"/>
      <c r="FM5" s="83"/>
      <c r="FN5" s="83"/>
      <c r="FO5" s="83"/>
      <c r="FP5" s="83"/>
      <c r="FQ5" s="83"/>
      <c r="FR5" s="83"/>
      <c r="FS5" s="83"/>
      <c r="FT5" s="83"/>
      <c r="FU5" s="83"/>
      <c r="FV5" s="83"/>
      <c r="FW5" s="83"/>
      <c r="FX5" s="83"/>
      <c r="FY5" s="83"/>
      <c r="FZ5" s="83"/>
      <c r="GA5" s="83"/>
      <c r="GB5" s="83"/>
      <c r="GC5" s="83"/>
      <c r="GD5" s="83"/>
      <c r="GE5" s="83"/>
      <c r="GF5" s="83"/>
      <c r="GG5" s="83"/>
      <c r="GH5" s="83"/>
      <c r="GI5" s="83"/>
      <c r="GJ5" s="83"/>
      <c r="GK5" s="83"/>
      <c r="GL5" s="83"/>
      <c r="GM5" s="83"/>
      <c r="GN5" s="83"/>
      <c r="GO5" s="83"/>
      <c r="GP5" s="83"/>
      <c r="GQ5" s="83"/>
      <c r="GR5" s="83"/>
      <c r="GS5" s="83"/>
      <c r="GT5" s="83"/>
      <c r="GU5" s="83"/>
      <c r="GV5" s="83"/>
      <c r="GW5" s="83"/>
      <c r="GX5" s="83"/>
      <c r="GY5" s="83"/>
      <c r="GZ5" s="83"/>
      <c r="HA5" s="83"/>
      <c r="HB5" s="83"/>
      <c r="HC5" s="83"/>
      <c r="HD5" s="83"/>
      <c r="HE5" s="83"/>
      <c r="HF5" s="83"/>
      <c r="HG5" s="83"/>
      <c r="HH5" s="83"/>
      <c r="HI5" s="83"/>
      <c r="HJ5" s="83"/>
      <c r="HK5" s="83"/>
      <c r="HL5" s="83"/>
      <c r="HM5" s="83"/>
      <c r="HN5" s="83"/>
      <c r="HO5" s="83"/>
      <c r="HP5" s="83"/>
      <c r="HQ5" s="83"/>
      <c r="HR5" s="83"/>
      <c r="HS5" s="83"/>
      <c r="HT5" s="83"/>
      <c r="HU5" s="83"/>
      <c r="HV5" s="83"/>
      <c r="HW5" s="83"/>
      <c r="HX5" s="83"/>
      <c r="HY5" s="83"/>
      <c r="HZ5" s="83"/>
      <c r="IA5" s="83"/>
      <c r="IB5" s="83"/>
      <c r="IC5" s="83"/>
      <c r="ID5" s="83"/>
      <c r="IE5" s="83"/>
      <c r="IF5" s="83"/>
      <c r="IG5" s="83"/>
      <c r="IH5" s="83"/>
      <c r="II5" s="83"/>
      <c r="IJ5" s="83"/>
      <c r="IK5" s="83"/>
      <c r="IL5" s="83"/>
      <c r="IM5" s="83"/>
      <c r="IN5" s="83"/>
      <c r="IO5" s="83"/>
      <c r="IP5" s="83"/>
      <c r="IQ5" s="83"/>
      <c r="IR5" s="83"/>
      <c r="IS5" s="83"/>
      <c r="IT5" s="83"/>
      <c r="IU5" s="83"/>
      <c r="IV5" s="83"/>
    </row>
    <row r="6" spans="1:256" ht="16" customHeight="1">
      <c r="A6" s="5">
        <v>3</v>
      </c>
      <c r="B6" s="20" t="s">
        <v>108</v>
      </c>
      <c r="C6" s="10">
        <f>VLOOKUP(B6,Master!$B$3:$D$69,2,FALSE)</f>
        <v>88</v>
      </c>
      <c r="D6" s="10">
        <f>VLOOKUP(B6,Master!$B$3:$D$69,3,FALSE)</f>
        <v>92</v>
      </c>
      <c r="E6" s="27">
        <f t="shared" si="0"/>
        <v>180</v>
      </c>
      <c r="F6" s="1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  <c r="HL6" s="83"/>
      <c r="HM6" s="83"/>
      <c r="HN6" s="83"/>
      <c r="HO6" s="83"/>
      <c r="HP6" s="83"/>
      <c r="HQ6" s="83"/>
      <c r="HR6" s="83"/>
      <c r="HS6" s="83"/>
      <c r="HT6" s="83"/>
      <c r="HU6" s="83"/>
      <c r="HV6" s="83"/>
      <c r="HW6" s="83"/>
      <c r="HX6" s="83"/>
      <c r="HY6" s="83"/>
      <c r="HZ6" s="83"/>
      <c r="IA6" s="83"/>
      <c r="IB6" s="83"/>
      <c r="IC6" s="83"/>
      <c r="ID6" s="83"/>
      <c r="IE6" s="83"/>
      <c r="IF6" s="83"/>
      <c r="IG6" s="83"/>
      <c r="IH6" s="83"/>
      <c r="II6" s="83"/>
      <c r="IJ6" s="83"/>
      <c r="IK6" s="83"/>
      <c r="IL6" s="83"/>
      <c r="IM6" s="83"/>
      <c r="IN6" s="83"/>
      <c r="IO6" s="83"/>
      <c r="IP6" s="83"/>
      <c r="IQ6" s="83"/>
      <c r="IR6" s="83"/>
      <c r="IS6" s="83"/>
      <c r="IT6" s="83"/>
      <c r="IU6" s="83"/>
      <c r="IV6" s="83"/>
    </row>
    <row r="7" spans="1:256" ht="16" customHeight="1">
      <c r="A7" s="5">
        <v>4</v>
      </c>
      <c r="B7" s="15" t="s">
        <v>74</v>
      </c>
      <c r="C7" s="10">
        <f>VLOOKUP(B7,Master!$B$3:$D$69,2,FALSE)</f>
        <v>90</v>
      </c>
      <c r="D7" s="10">
        <f>VLOOKUP(B7,Master!$B$3:$D$69,3,FALSE)</f>
        <v>90</v>
      </c>
      <c r="E7" s="27">
        <f t="shared" si="0"/>
        <v>180</v>
      </c>
      <c r="F7" s="1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83"/>
    </row>
    <row r="8" spans="1:256" ht="16" customHeight="1">
      <c r="A8" s="5">
        <v>6</v>
      </c>
      <c r="B8" s="15" t="s">
        <v>101</v>
      </c>
      <c r="C8" s="10">
        <f>VLOOKUP(B8,Master!$B$3:$D$69,2,FALSE)</f>
        <v>92</v>
      </c>
      <c r="D8" s="10">
        <f>VLOOKUP(B8,Master!$B$3:$D$69,3,FALSE)</f>
        <v>88</v>
      </c>
      <c r="E8" s="27">
        <f t="shared" si="0"/>
        <v>180</v>
      </c>
      <c r="F8" s="1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</row>
    <row r="9" spans="1:256" ht="16" customHeight="1">
      <c r="A9" s="5"/>
      <c r="B9" s="15" t="s">
        <v>102</v>
      </c>
      <c r="C9" s="10">
        <f>VLOOKUP(B9,Master!$B$3:$D$69,2,FALSE)</f>
        <v>89</v>
      </c>
      <c r="D9" s="10">
        <f>VLOOKUP(B9,Master!$B$3:$D$69,3,FALSE)</f>
        <v>91</v>
      </c>
      <c r="E9" s="27">
        <f t="shared" si="0"/>
        <v>180</v>
      </c>
      <c r="F9" s="1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</row>
    <row r="10" spans="1:256" ht="16" customHeight="1">
      <c r="A10" s="5"/>
      <c r="B10" s="15" t="s">
        <v>57</v>
      </c>
      <c r="C10" s="10">
        <f>VLOOKUP(B10,Master!$B$3:$D$69,2,FALSE)</f>
        <v>90</v>
      </c>
      <c r="D10" s="10">
        <f>VLOOKUP(B10,Master!$B$3:$D$69,3,FALSE)</f>
        <v>89</v>
      </c>
      <c r="E10" s="27">
        <f t="shared" si="0"/>
        <v>179</v>
      </c>
      <c r="F10" s="1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83"/>
      <c r="IO10" s="83"/>
      <c r="IP10" s="83"/>
      <c r="IQ10" s="83"/>
      <c r="IR10" s="83"/>
      <c r="IS10" s="83"/>
      <c r="IT10" s="83"/>
      <c r="IU10" s="83"/>
      <c r="IV10" s="83"/>
    </row>
    <row r="11" spans="1:256" ht="16" customHeight="1">
      <c r="A11" s="5"/>
      <c r="B11" s="15" t="s">
        <v>77</v>
      </c>
      <c r="C11" s="10">
        <f>VLOOKUP(B11,Master!$B$3:$D$69,2,FALSE)</f>
        <v>90</v>
      </c>
      <c r="D11" s="10">
        <f>VLOOKUP(B11,Master!$B$3:$D$69,3,FALSE)</f>
        <v>87</v>
      </c>
      <c r="E11" s="27">
        <f t="shared" si="0"/>
        <v>177</v>
      </c>
      <c r="F11" s="1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 s="83"/>
      <c r="IO11" s="83"/>
      <c r="IP11" s="83"/>
      <c r="IQ11" s="83"/>
      <c r="IR11" s="83"/>
      <c r="IS11" s="83"/>
      <c r="IT11" s="83"/>
      <c r="IU11" s="83"/>
      <c r="IV11" s="83"/>
    </row>
    <row r="12" spans="1:256" ht="16" customHeight="1">
      <c r="A12" s="5"/>
      <c r="B12" s="15" t="s">
        <v>100</v>
      </c>
      <c r="C12" s="10">
        <f>VLOOKUP(B12,Master!$B$3:$D$69,2,FALSE)</f>
        <v>86</v>
      </c>
      <c r="D12" s="10">
        <f>VLOOKUP(B12,Master!$B$3:$D$69,3,FALSE)</f>
        <v>90</v>
      </c>
      <c r="E12" s="27">
        <f t="shared" si="0"/>
        <v>176</v>
      </c>
      <c r="F12" s="1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 s="83"/>
      <c r="IO12" s="83"/>
      <c r="IP12" s="83"/>
      <c r="IQ12" s="83"/>
      <c r="IR12" s="83"/>
      <c r="IS12" s="83"/>
      <c r="IT12" s="83"/>
      <c r="IU12" s="83"/>
      <c r="IV12" s="83"/>
    </row>
    <row r="13" spans="1:256" ht="16" customHeight="1">
      <c r="A13" s="5"/>
      <c r="B13" s="9" t="s">
        <v>76</v>
      </c>
      <c r="C13" s="10">
        <f>VLOOKUP(B13,Master!$B$3:$D$69,2,FALSE)</f>
        <v>88</v>
      </c>
      <c r="D13" s="10">
        <f>VLOOKUP(B13,Master!$B$3:$D$69,3,FALSE)</f>
        <v>88</v>
      </c>
      <c r="E13" s="27">
        <f t="shared" si="0"/>
        <v>176</v>
      </c>
      <c r="F13" s="1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ht="16" customHeight="1">
      <c r="A14" s="5"/>
      <c r="B14" s="15" t="s">
        <v>103</v>
      </c>
      <c r="C14" s="10">
        <f>VLOOKUP(B14,Master!$B$3:$D$69,2,FALSE)</f>
        <v>88</v>
      </c>
      <c r="D14" s="10">
        <f>VLOOKUP(B14,Master!$B$3:$D$69,3,FALSE)</f>
        <v>87</v>
      </c>
      <c r="E14" s="27">
        <f t="shared" si="0"/>
        <v>175</v>
      </c>
      <c r="F14" s="1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  <c r="FL14" s="83"/>
      <c r="FM14" s="83"/>
      <c r="FN14" s="83"/>
      <c r="FO14" s="83"/>
      <c r="FP14" s="83"/>
      <c r="FQ14" s="83"/>
      <c r="FR14" s="83"/>
      <c r="FS14" s="83"/>
      <c r="FT14" s="83"/>
      <c r="FU14" s="83"/>
      <c r="FV14" s="83"/>
      <c r="FW14" s="83"/>
      <c r="FX14" s="83"/>
      <c r="FY14" s="83"/>
      <c r="FZ14" s="83"/>
      <c r="GA14" s="83"/>
      <c r="GB14" s="83"/>
      <c r="GC14" s="83"/>
      <c r="GD14" s="83"/>
      <c r="GE14" s="83"/>
      <c r="GF14" s="83"/>
      <c r="GG14" s="83"/>
      <c r="GH14" s="83"/>
      <c r="GI14" s="83"/>
      <c r="GJ14" s="83"/>
      <c r="GK14" s="83"/>
      <c r="GL14" s="83"/>
      <c r="GM14" s="83"/>
      <c r="GN14" s="83"/>
      <c r="GO14" s="83"/>
      <c r="GP14" s="83"/>
      <c r="GQ14" s="83"/>
      <c r="GR14" s="83"/>
      <c r="GS14" s="83"/>
      <c r="GT14" s="83"/>
      <c r="GU14" s="83"/>
      <c r="GV14" s="83"/>
      <c r="GW14" s="83"/>
      <c r="GX14" s="83"/>
      <c r="GY14" s="83"/>
      <c r="GZ14" s="83"/>
      <c r="HA14" s="83"/>
      <c r="HB14" s="83"/>
      <c r="HC14" s="83"/>
      <c r="HD14" s="83"/>
      <c r="HE14" s="83"/>
      <c r="HF14" s="83"/>
      <c r="HG14" s="83"/>
      <c r="HH14" s="83"/>
      <c r="HI14" s="83"/>
      <c r="HJ14" s="83"/>
      <c r="HK14" s="83"/>
      <c r="HL14" s="83"/>
      <c r="HM14" s="83"/>
      <c r="HN14" s="83"/>
      <c r="HO14" s="83"/>
      <c r="HP14" s="83"/>
      <c r="HQ14" s="83"/>
      <c r="HR14" s="83"/>
      <c r="HS14" s="83"/>
      <c r="HT14" s="83"/>
      <c r="HU14" s="83"/>
      <c r="HV14" s="83"/>
      <c r="HW14" s="83"/>
      <c r="HX14" s="83"/>
      <c r="HY14" s="83"/>
      <c r="HZ14" s="83"/>
      <c r="IA14" s="83"/>
      <c r="IB14" s="83"/>
      <c r="IC14" s="83"/>
      <c r="ID14" s="83"/>
      <c r="IE14" s="83"/>
      <c r="IF14" s="83"/>
      <c r="IG14" s="83"/>
      <c r="IH14" s="83"/>
      <c r="II14" s="83"/>
      <c r="IJ14" s="83"/>
      <c r="IK14" s="83"/>
      <c r="IL14" s="83"/>
      <c r="IM14" s="83"/>
      <c r="IN14" s="83"/>
      <c r="IO14" s="83"/>
      <c r="IP14" s="83"/>
      <c r="IQ14" s="83"/>
      <c r="IR14" s="83"/>
      <c r="IS14" s="83"/>
      <c r="IT14" s="83"/>
      <c r="IU14" s="83"/>
      <c r="IV14" s="83"/>
    </row>
    <row r="15" spans="1:256" ht="16" customHeight="1">
      <c r="A15" s="5"/>
      <c r="B15" s="15" t="s">
        <v>98</v>
      </c>
      <c r="C15" s="10">
        <f>VLOOKUP(B15,Master!$B$3:$D$69,2,FALSE)</f>
        <v>86</v>
      </c>
      <c r="D15" s="10">
        <f>VLOOKUP(B15,Master!$B$3:$D$69,3,FALSE)</f>
        <v>88</v>
      </c>
      <c r="E15" s="27">
        <f t="shared" si="0"/>
        <v>174</v>
      </c>
      <c r="F15" s="1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83"/>
      <c r="FZ15" s="83"/>
      <c r="GA15" s="83"/>
      <c r="GB15" s="83"/>
      <c r="GC15" s="83"/>
      <c r="GD15" s="83"/>
      <c r="GE15" s="83"/>
      <c r="GF15" s="83"/>
      <c r="GG15" s="83"/>
      <c r="GH15" s="83"/>
      <c r="GI15" s="83"/>
      <c r="GJ15" s="83"/>
      <c r="GK15" s="83"/>
      <c r="GL15" s="83"/>
      <c r="GM15" s="83"/>
      <c r="GN15" s="83"/>
      <c r="GO15" s="83"/>
      <c r="GP15" s="83"/>
      <c r="GQ15" s="83"/>
      <c r="GR15" s="83"/>
      <c r="GS15" s="83"/>
      <c r="GT15" s="83"/>
      <c r="GU15" s="83"/>
      <c r="GV15" s="83"/>
      <c r="GW15" s="83"/>
      <c r="GX15" s="83"/>
      <c r="GY15" s="83"/>
      <c r="GZ15" s="83"/>
      <c r="HA15" s="83"/>
      <c r="HB15" s="83"/>
      <c r="HC15" s="83"/>
      <c r="HD15" s="83"/>
      <c r="HE15" s="83"/>
      <c r="HF15" s="83"/>
      <c r="HG15" s="83"/>
      <c r="HH15" s="83"/>
      <c r="HI15" s="83"/>
      <c r="HJ15" s="83"/>
      <c r="HK15" s="83"/>
      <c r="HL15" s="83"/>
      <c r="HM15" s="83"/>
      <c r="HN15" s="83"/>
      <c r="HO15" s="83"/>
      <c r="HP15" s="83"/>
      <c r="HQ15" s="83"/>
      <c r="HR15" s="83"/>
      <c r="HS15" s="83"/>
      <c r="HT15" s="83"/>
      <c r="HU15" s="83"/>
      <c r="HV15" s="83"/>
      <c r="HW15" s="83"/>
      <c r="HX15" s="83"/>
      <c r="HY15" s="83"/>
      <c r="HZ15" s="83"/>
      <c r="IA15" s="83"/>
      <c r="IB15" s="83"/>
      <c r="IC15" s="83"/>
      <c r="ID15" s="83"/>
      <c r="IE15" s="83"/>
      <c r="IF15" s="83"/>
      <c r="IG15" s="83"/>
      <c r="IH15" s="83"/>
      <c r="II15" s="83"/>
      <c r="IJ15" s="83"/>
      <c r="IK15" s="83"/>
      <c r="IL15" s="83"/>
      <c r="IM15" s="83"/>
      <c r="IN15" s="83"/>
      <c r="IO15" s="83"/>
      <c r="IP15" s="83"/>
      <c r="IQ15" s="83"/>
      <c r="IR15" s="83"/>
      <c r="IS15" s="83"/>
      <c r="IT15" s="83"/>
      <c r="IU15" s="83"/>
      <c r="IV15" s="83"/>
    </row>
    <row r="16" spans="1:256" ht="16" customHeight="1">
      <c r="A16" s="5"/>
      <c r="B16" s="20" t="s">
        <v>107</v>
      </c>
      <c r="C16" s="10">
        <f>VLOOKUP(B16,Master!$B$3:$D$69,2,FALSE)</f>
        <v>87</v>
      </c>
      <c r="D16" s="10">
        <f>VLOOKUP(B16,Master!$B$3:$D$69,3,FALSE)</f>
        <v>86</v>
      </c>
      <c r="E16" s="27">
        <f t="shared" si="0"/>
        <v>173</v>
      </c>
      <c r="F16" s="1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3"/>
      <c r="FN16" s="83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3"/>
      <c r="GD16" s="83"/>
      <c r="GE16" s="83"/>
      <c r="GF16" s="83"/>
      <c r="GG16" s="83"/>
      <c r="GH16" s="83"/>
      <c r="GI16" s="83"/>
      <c r="GJ16" s="83"/>
      <c r="GK16" s="83"/>
      <c r="GL16" s="83"/>
      <c r="GM16" s="83"/>
      <c r="GN16" s="83"/>
      <c r="GO16" s="83"/>
      <c r="GP16" s="83"/>
      <c r="GQ16" s="83"/>
      <c r="GR16" s="83"/>
      <c r="GS16" s="83"/>
      <c r="GT16" s="83"/>
      <c r="GU16" s="83"/>
      <c r="GV16" s="83"/>
      <c r="GW16" s="83"/>
      <c r="GX16" s="83"/>
      <c r="GY16" s="83"/>
      <c r="GZ16" s="83"/>
      <c r="HA16" s="83"/>
      <c r="HB16" s="83"/>
      <c r="HC16" s="83"/>
      <c r="HD16" s="83"/>
      <c r="HE16" s="83"/>
      <c r="HF16" s="83"/>
      <c r="HG16" s="83"/>
      <c r="HH16" s="83"/>
      <c r="HI16" s="83"/>
      <c r="HJ16" s="83"/>
      <c r="HK16" s="83"/>
      <c r="HL16" s="83"/>
      <c r="HM16" s="83"/>
      <c r="HN16" s="83"/>
      <c r="HO16" s="83"/>
      <c r="HP16" s="83"/>
      <c r="HQ16" s="83"/>
      <c r="HR16" s="83"/>
      <c r="HS16" s="83"/>
      <c r="HT16" s="83"/>
      <c r="HU16" s="83"/>
      <c r="HV16" s="83"/>
      <c r="HW16" s="83"/>
      <c r="HX16" s="83"/>
      <c r="HY16" s="83"/>
      <c r="HZ16" s="83"/>
      <c r="IA16" s="83"/>
      <c r="IB16" s="83"/>
      <c r="IC16" s="83"/>
      <c r="ID16" s="83"/>
      <c r="IE16" s="83"/>
      <c r="IF16" s="83"/>
      <c r="IG16" s="83"/>
      <c r="IH16" s="83"/>
      <c r="II16" s="83"/>
      <c r="IJ16" s="83"/>
      <c r="IK16" s="83"/>
      <c r="IL16" s="83"/>
      <c r="IM16" s="83"/>
      <c r="IN16" s="83"/>
      <c r="IO16" s="83"/>
      <c r="IP16" s="83"/>
      <c r="IQ16" s="83"/>
      <c r="IR16" s="83"/>
      <c r="IS16" s="83"/>
      <c r="IT16" s="83"/>
      <c r="IU16" s="83"/>
      <c r="IV16" s="83"/>
    </row>
    <row r="17" spans="1:256" ht="16" customHeight="1">
      <c r="A17" s="5"/>
      <c r="B17" s="15" t="s">
        <v>104</v>
      </c>
      <c r="C17" s="10">
        <f>VLOOKUP(B17,Master!$B$3:$D$69,2,FALSE)</f>
        <v>87</v>
      </c>
      <c r="D17" s="10">
        <f>VLOOKUP(B17,Master!$B$3:$D$69,3,FALSE)</f>
        <v>85</v>
      </c>
      <c r="E17" s="27">
        <f t="shared" si="0"/>
        <v>172</v>
      </c>
      <c r="F17" s="1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/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  <c r="FL17" s="83"/>
      <c r="FM17" s="83"/>
      <c r="FN17" s="83"/>
      <c r="FO17" s="83"/>
      <c r="FP17" s="83"/>
      <c r="FQ17" s="83"/>
      <c r="FR17" s="83"/>
      <c r="FS17" s="83"/>
      <c r="FT17" s="83"/>
      <c r="FU17" s="83"/>
      <c r="FV17" s="83"/>
      <c r="FW17" s="83"/>
      <c r="FX17" s="83"/>
      <c r="FY17" s="83"/>
      <c r="FZ17" s="83"/>
      <c r="GA17" s="83"/>
      <c r="GB17" s="83"/>
      <c r="GC17" s="83"/>
      <c r="GD17" s="83"/>
      <c r="GE17" s="83"/>
      <c r="GF17" s="83"/>
      <c r="GG17" s="83"/>
      <c r="GH17" s="83"/>
      <c r="GI17" s="83"/>
      <c r="GJ17" s="83"/>
      <c r="GK17" s="83"/>
      <c r="GL17" s="83"/>
      <c r="GM17" s="83"/>
      <c r="GN17" s="83"/>
      <c r="GO17" s="83"/>
      <c r="GP17" s="83"/>
      <c r="GQ17" s="83"/>
      <c r="GR17" s="83"/>
      <c r="GS17" s="83"/>
      <c r="GT17" s="83"/>
      <c r="GU17" s="83"/>
      <c r="GV17" s="83"/>
      <c r="GW17" s="83"/>
      <c r="GX17" s="83"/>
      <c r="GY17" s="83"/>
      <c r="GZ17" s="83"/>
      <c r="HA17" s="83"/>
      <c r="HB17" s="83"/>
      <c r="HC17" s="83"/>
      <c r="HD17" s="83"/>
      <c r="HE17" s="83"/>
      <c r="HF17" s="83"/>
      <c r="HG17" s="83"/>
      <c r="HH17" s="83"/>
      <c r="HI17" s="83"/>
      <c r="HJ17" s="83"/>
      <c r="HK17" s="83"/>
      <c r="HL17" s="83"/>
      <c r="HM17" s="83"/>
      <c r="HN17" s="83"/>
      <c r="HO17" s="83"/>
      <c r="HP17" s="83"/>
      <c r="HQ17" s="83"/>
      <c r="HR17" s="83"/>
      <c r="HS17" s="83"/>
      <c r="HT17" s="83"/>
      <c r="HU17" s="83"/>
      <c r="HV17" s="83"/>
      <c r="HW17" s="83"/>
      <c r="HX17" s="83"/>
      <c r="HY17" s="83"/>
      <c r="HZ17" s="83"/>
      <c r="IA17" s="83"/>
      <c r="IB17" s="83"/>
      <c r="IC17" s="83"/>
      <c r="ID17" s="83"/>
      <c r="IE17" s="83"/>
      <c r="IF17" s="83"/>
      <c r="IG17" s="83"/>
      <c r="IH17" s="83"/>
      <c r="II17" s="83"/>
      <c r="IJ17" s="83"/>
      <c r="IK17" s="83"/>
      <c r="IL17" s="83"/>
      <c r="IM17" s="83"/>
      <c r="IN17" s="83"/>
      <c r="IO17" s="83"/>
      <c r="IP17" s="83"/>
      <c r="IQ17" s="83"/>
      <c r="IR17" s="83"/>
      <c r="IS17" s="83"/>
      <c r="IT17" s="83"/>
      <c r="IU17" s="83"/>
      <c r="IV17" s="83"/>
    </row>
    <row r="18" spans="1:256" ht="16" customHeight="1">
      <c r="A18" s="5"/>
      <c r="B18" s="15" t="s">
        <v>54</v>
      </c>
      <c r="C18" s="10">
        <f>VLOOKUP(B18,Master!$B$3:$D$69,2,FALSE)</f>
        <v>85</v>
      </c>
      <c r="D18" s="10">
        <f>VLOOKUP(B18,Master!$B$3:$D$69,3,FALSE)</f>
        <v>87</v>
      </c>
      <c r="E18" s="27">
        <f t="shared" si="0"/>
        <v>172</v>
      </c>
      <c r="F18" s="1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  <c r="FL18" s="83"/>
      <c r="FM18" s="83"/>
      <c r="FN18" s="83"/>
      <c r="FO18" s="83"/>
      <c r="FP18" s="83"/>
      <c r="FQ18" s="83"/>
      <c r="FR18" s="83"/>
      <c r="FS18" s="83"/>
      <c r="FT18" s="83"/>
      <c r="FU18" s="83"/>
      <c r="FV18" s="83"/>
      <c r="FW18" s="83"/>
      <c r="FX18" s="83"/>
      <c r="FY18" s="83"/>
      <c r="FZ18" s="83"/>
      <c r="GA18" s="83"/>
      <c r="GB18" s="83"/>
      <c r="GC18" s="83"/>
      <c r="GD18" s="83"/>
      <c r="GE18" s="83"/>
      <c r="GF18" s="83"/>
      <c r="GG18" s="83"/>
      <c r="GH18" s="83"/>
      <c r="GI18" s="83"/>
      <c r="GJ18" s="83"/>
      <c r="GK18" s="83"/>
      <c r="GL18" s="83"/>
      <c r="GM18" s="83"/>
      <c r="GN18" s="83"/>
      <c r="GO18" s="83"/>
      <c r="GP18" s="83"/>
      <c r="GQ18" s="83"/>
      <c r="GR18" s="83"/>
      <c r="GS18" s="83"/>
      <c r="GT18" s="83"/>
      <c r="GU18" s="83"/>
      <c r="GV18" s="83"/>
      <c r="GW18" s="83"/>
      <c r="GX18" s="83"/>
      <c r="GY18" s="83"/>
      <c r="GZ18" s="83"/>
      <c r="HA18" s="83"/>
      <c r="HB18" s="83"/>
      <c r="HC18" s="83"/>
      <c r="HD18" s="83"/>
      <c r="HE18" s="83"/>
      <c r="HF18" s="83"/>
      <c r="HG18" s="83"/>
      <c r="HH18" s="83"/>
      <c r="HI18" s="83"/>
      <c r="HJ18" s="83"/>
      <c r="HK18" s="83"/>
      <c r="HL18" s="83"/>
      <c r="HM18" s="83"/>
      <c r="HN18" s="83"/>
      <c r="HO18" s="83"/>
      <c r="HP18" s="83"/>
      <c r="HQ18" s="83"/>
      <c r="HR18" s="83"/>
      <c r="HS18" s="83"/>
      <c r="HT18" s="83"/>
      <c r="HU18" s="83"/>
      <c r="HV18" s="83"/>
      <c r="HW18" s="83"/>
      <c r="HX18" s="83"/>
      <c r="HY18" s="83"/>
      <c r="HZ18" s="83"/>
      <c r="IA18" s="83"/>
      <c r="IB18" s="83"/>
      <c r="IC18" s="83"/>
      <c r="ID18" s="83"/>
      <c r="IE18" s="83"/>
      <c r="IF18" s="83"/>
      <c r="IG18" s="83"/>
      <c r="IH18" s="83"/>
      <c r="II18" s="83"/>
      <c r="IJ18" s="83"/>
      <c r="IK18" s="83"/>
      <c r="IL18" s="83"/>
      <c r="IM18" s="83"/>
      <c r="IN18" s="83"/>
      <c r="IO18" s="83"/>
      <c r="IP18" s="83"/>
      <c r="IQ18" s="83"/>
      <c r="IR18" s="83"/>
      <c r="IS18" s="83"/>
      <c r="IT18" s="83"/>
      <c r="IU18" s="83"/>
      <c r="IV18" s="83"/>
    </row>
    <row r="19" spans="1:256" ht="16" customHeight="1">
      <c r="A19" s="5"/>
      <c r="B19" s="15" t="s">
        <v>39</v>
      </c>
      <c r="C19" s="10">
        <f>VLOOKUP(B19,Master!$B$3:$D$69,2,FALSE)</f>
        <v>87</v>
      </c>
      <c r="D19" s="10">
        <f>VLOOKUP(B19,Master!$B$3:$D$69,3,FALSE)</f>
        <v>85</v>
      </c>
      <c r="E19" s="27">
        <f t="shared" si="0"/>
        <v>172</v>
      </c>
      <c r="F19" s="1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/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/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  <c r="FL19" s="83"/>
      <c r="FM19" s="83"/>
      <c r="FN19" s="83"/>
      <c r="FO19" s="83"/>
      <c r="FP19" s="83"/>
      <c r="FQ19" s="83"/>
      <c r="FR19" s="83"/>
      <c r="FS19" s="83"/>
      <c r="FT19" s="83"/>
      <c r="FU19" s="83"/>
      <c r="FV19" s="83"/>
      <c r="FW19" s="83"/>
      <c r="FX19" s="83"/>
      <c r="FY19" s="83"/>
      <c r="FZ19" s="83"/>
      <c r="GA19" s="83"/>
      <c r="GB19" s="83"/>
      <c r="GC19" s="83"/>
      <c r="GD19" s="83"/>
      <c r="GE19" s="83"/>
      <c r="GF19" s="83"/>
      <c r="GG19" s="83"/>
      <c r="GH19" s="83"/>
      <c r="GI19" s="83"/>
      <c r="GJ19" s="83"/>
      <c r="GK19" s="83"/>
      <c r="GL19" s="83"/>
      <c r="GM19" s="83"/>
      <c r="GN19" s="83"/>
      <c r="GO19" s="83"/>
      <c r="GP19" s="83"/>
      <c r="GQ19" s="83"/>
      <c r="GR19" s="83"/>
      <c r="GS19" s="83"/>
      <c r="GT19" s="83"/>
      <c r="GU19" s="83"/>
      <c r="GV19" s="83"/>
      <c r="GW19" s="83"/>
      <c r="GX19" s="83"/>
      <c r="GY19" s="83"/>
      <c r="GZ19" s="83"/>
      <c r="HA19" s="83"/>
      <c r="HB19" s="83"/>
      <c r="HC19" s="83"/>
      <c r="HD19" s="83"/>
      <c r="HE19" s="83"/>
      <c r="HF19" s="83"/>
      <c r="HG19" s="83"/>
      <c r="HH19" s="83"/>
      <c r="HI19" s="83"/>
      <c r="HJ19" s="83"/>
      <c r="HK19" s="83"/>
      <c r="HL19" s="83"/>
      <c r="HM19" s="83"/>
      <c r="HN19" s="83"/>
      <c r="HO19" s="83"/>
      <c r="HP19" s="83"/>
      <c r="HQ19" s="83"/>
      <c r="HR19" s="83"/>
      <c r="HS19" s="83"/>
      <c r="HT19" s="83"/>
      <c r="HU19" s="83"/>
      <c r="HV19" s="83"/>
      <c r="HW19" s="83"/>
      <c r="HX19" s="83"/>
      <c r="HY19" s="83"/>
      <c r="HZ19" s="83"/>
      <c r="IA19" s="83"/>
      <c r="IB19" s="83"/>
      <c r="IC19" s="83"/>
      <c r="ID19" s="83"/>
      <c r="IE19" s="83"/>
      <c r="IF19" s="83"/>
      <c r="IG19" s="83"/>
      <c r="IH19" s="83"/>
      <c r="II19" s="83"/>
      <c r="IJ19" s="83"/>
      <c r="IK19" s="83"/>
      <c r="IL19" s="83"/>
      <c r="IM19" s="83"/>
      <c r="IN19" s="83"/>
      <c r="IO19" s="83"/>
      <c r="IP19" s="83"/>
      <c r="IQ19" s="83"/>
      <c r="IR19" s="83"/>
      <c r="IS19" s="83"/>
      <c r="IT19" s="83"/>
      <c r="IU19" s="83"/>
      <c r="IV19" s="83"/>
    </row>
    <row r="20" spans="1:256" ht="16" customHeight="1">
      <c r="A20" s="5"/>
      <c r="B20" s="15" t="s">
        <v>58</v>
      </c>
      <c r="C20" s="10">
        <f>VLOOKUP(B20,Master!$B$3:$D$69,2,FALSE)</f>
        <v>83</v>
      </c>
      <c r="D20" s="10">
        <f>VLOOKUP(B20,Master!$B$3:$D$69,3,FALSE)</f>
        <v>87</v>
      </c>
      <c r="E20" s="27">
        <f t="shared" si="0"/>
        <v>170</v>
      </c>
      <c r="F20" s="1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/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/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  <c r="FL20" s="83"/>
      <c r="FM20" s="83"/>
      <c r="FN20" s="83"/>
      <c r="FO20" s="83"/>
      <c r="FP20" s="83"/>
      <c r="FQ20" s="83"/>
      <c r="FR20" s="83"/>
      <c r="FS20" s="83"/>
      <c r="FT20" s="83"/>
      <c r="FU20" s="83"/>
      <c r="FV20" s="83"/>
      <c r="FW20" s="83"/>
      <c r="FX20" s="83"/>
      <c r="FY20" s="83"/>
      <c r="FZ20" s="83"/>
      <c r="GA20" s="83"/>
      <c r="GB20" s="83"/>
      <c r="GC20" s="83"/>
      <c r="GD20" s="83"/>
      <c r="GE20" s="83"/>
      <c r="GF20" s="83"/>
      <c r="GG20" s="83"/>
      <c r="GH20" s="83"/>
      <c r="GI20" s="83"/>
      <c r="GJ20" s="83"/>
      <c r="GK20" s="83"/>
      <c r="GL20" s="83"/>
      <c r="GM20" s="83"/>
      <c r="GN20" s="83"/>
      <c r="GO20" s="83"/>
      <c r="GP20" s="83"/>
      <c r="GQ20" s="83"/>
      <c r="GR20" s="83"/>
      <c r="GS20" s="83"/>
      <c r="GT20" s="83"/>
      <c r="GU20" s="83"/>
      <c r="GV20" s="83"/>
      <c r="GW20" s="83"/>
      <c r="GX20" s="83"/>
      <c r="GY20" s="83"/>
      <c r="GZ20" s="83"/>
      <c r="HA20" s="83"/>
      <c r="HB20" s="83"/>
      <c r="HC20" s="83"/>
      <c r="HD20" s="83"/>
      <c r="HE20" s="83"/>
      <c r="HF20" s="83"/>
      <c r="HG20" s="83"/>
      <c r="HH20" s="83"/>
      <c r="HI20" s="83"/>
      <c r="HJ20" s="83"/>
      <c r="HK20" s="83"/>
      <c r="HL20" s="83"/>
      <c r="HM20" s="83"/>
      <c r="HN20" s="83"/>
      <c r="HO20" s="83"/>
      <c r="HP20" s="83"/>
      <c r="HQ20" s="83"/>
      <c r="HR20" s="83"/>
      <c r="HS20" s="83"/>
      <c r="HT20" s="83"/>
      <c r="HU20" s="83"/>
      <c r="HV20" s="83"/>
      <c r="HW20" s="83"/>
      <c r="HX20" s="83"/>
      <c r="HY20" s="83"/>
      <c r="HZ20" s="83"/>
      <c r="IA20" s="83"/>
      <c r="IB20" s="83"/>
      <c r="IC20" s="83"/>
      <c r="ID20" s="83"/>
      <c r="IE20" s="83"/>
      <c r="IF20" s="83"/>
      <c r="IG20" s="83"/>
      <c r="IH20" s="83"/>
      <c r="II20" s="83"/>
      <c r="IJ20" s="83"/>
      <c r="IK20" s="83"/>
      <c r="IL20" s="83"/>
      <c r="IM20" s="83"/>
      <c r="IN20" s="83"/>
      <c r="IO20" s="83"/>
      <c r="IP20" s="83"/>
      <c r="IQ20" s="83"/>
      <c r="IR20" s="83"/>
      <c r="IS20" s="83"/>
      <c r="IT20" s="83"/>
      <c r="IU20" s="83"/>
      <c r="IV20" s="83"/>
    </row>
    <row r="21" spans="1:256" ht="16" customHeight="1">
      <c r="A21" s="5"/>
      <c r="B21" s="15" t="s">
        <v>55</v>
      </c>
      <c r="C21" s="10">
        <f>VLOOKUP(B21,Master!$B$3:$D$69,2,FALSE)</f>
        <v>81</v>
      </c>
      <c r="D21" s="10">
        <f>VLOOKUP(B21,Master!$B$3:$D$69,3,FALSE)</f>
        <v>79</v>
      </c>
      <c r="E21" s="27">
        <f t="shared" si="0"/>
        <v>160</v>
      </c>
      <c r="F21" s="1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</row>
    <row r="22" spans="1:256" ht="16" customHeight="1">
      <c r="A22" s="5"/>
      <c r="B22" s="9" t="s">
        <v>62</v>
      </c>
      <c r="C22" s="10">
        <f>VLOOKUP(B22,Master!$B$3:$D$69,2,FALSE)</f>
        <v>72</v>
      </c>
      <c r="D22" s="10">
        <f>VLOOKUP(B22,Master!$B$3:$D$69,3,FALSE)</f>
        <v>86</v>
      </c>
      <c r="E22" s="27">
        <f t="shared" si="0"/>
        <v>158</v>
      </c>
      <c r="F22" s="1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/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  <c r="FL22" s="83"/>
      <c r="FM22" s="83"/>
      <c r="FN22" s="83"/>
      <c r="FO22" s="83"/>
      <c r="FP22" s="83"/>
      <c r="FQ22" s="83"/>
      <c r="FR22" s="83"/>
      <c r="FS22" s="83"/>
      <c r="FT22" s="83"/>
      <c r="FU22" s="83"/>
      <c r="FV22" s="83"/>
      <c r="FW22" s="83"/>
      <c r="FX22" s="83"/>
      <c r="FY22" s="83"/>
      <c r="FZ22" s="83"/>
      <c r="GA22" s="83"/>
      <c r="GB22" s="83"/>
      <c r="GC22" s="83"/>
      <c r="GD22" s="83"/>
      <c r="GE22" s="83"/>
      <c r="GF22" s="83"/>
      <c r="GG22" s="83"/>
      <c r="GH22" s="83"/>
      <c r="GI22" s="83"/>
      <c r="GJ22" s="83"/>
      <c r="GK22" s="83"/>
      <c r="GL22" s="83"/>
      <c r="GM22" s="83"/>
      <c r="GN22" s="83"/>
      <c r="GO22" s="83"/>
      <c r="GP22" s="83"/>
      <c r="GQ22" s="83"/>
      <c r="GR22" s="83"/>
      <c r="GS22" s="83"/>
      <c r="GT22" s="83"/>
      <c r="GU22" s="83"/>
      <c r="GV22" s="83"/>
      <c r="GW22" s="83"/>
      <c r="GX22" s="83"/>
      <c r="GY22" s="83"/>
      <c r="GZ22" s="83"/>
      <c r="HA22" s="83"/>
      <c r="HB22" s="83"/>
      <c r="HC22" s="83"/>
      <c r="HD22" s="83"/>
      <c r="HE22" s="83"/>
      <c r="HF22" s="83"/>
      <c r="HG22" s="83"/>
      <c r="HH22" s="83"/>
      <c r="HI22" s="83"/>
      <c r="HJ22" s="83"/>
      <c r="HK22" s="83"/>
      <c r="HL22" s="83"/>
      <c r="HM22" s="83"/>
      <c r="HN22" s="83"/>
      <c r="HO22" s="83"/>
      <c r="HP22" s="83"/>
      <c r="HQ22" s="83"/>
      <c r="HR22" s="83"/>
      <c r="HS22" s="83"/>
      <c r="HT22" s="83"/>
      <c r="HU22" s="83"/>
      <c r="HV22" s="83"/>
      <c r="HW22" s="83"/>
      <c r="HX22" s="83"/>
      <c r="HY22" s="83"/>
      <c r="HZ22" s="83"/>
      <c r="IA22" s="83"/>
      <c r="IB22" s="83"/>
      <c r="IC22" s="83"/>
      <c r="ID22" s="83"/>
      <c r="IE22" s="83"/>
      <c r="IF22" s="83"/>
      <c r="IG22" s="83"/>
      <c r="IH22" s="83"/>
      <c r="II22" s="83"/>
      <c r="IJ22" s="83"/>
      <c r="IK22" s="83"/>
      <c r="IL22" s="83"/>
      <c r="IM22" s="83"/>
      <c r="IN22" s="83"/>
      <c r="IO22" s="83"/>
      <c r="IP22" s="83"/>
      <c r="IQ22" s="83"/>
      <c r="IR22" s="83"/>
      <c r="IS22" s="83"/>
      <c r="IT22" s="83"/>
      <c r="IU22" s="83"/>
      <c r="IV22" s="83"/>
    </row>
    <row r="23" spans="1:256" ht="16" customHeight="1">
      <c r="A23" s="5"/>
      <c r="B23" s="15" t="s">
        <v>105</v>
      </c>
      <c r="C23" s="10">
        <f>VLOOKUP(B23,Master!$B$3:$D$69,2,FALSE)</f>
        <v>76</v>
      </c>
      <c r="D23" s="10">
        <f>VLOOKUP(B23,Master!$B$3:$D$69,3,FALSE)</f>
        <v>79</v>
      </c>
      <c r="E23" s="27">
        <f t="shared" si="0"/>
        <v>155</v>
      </c>
      <c r="F23" s="1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/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/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  <c r="FL23" s="83"/>
      <c r="FM23" s="83"/>
      <c r="FN23" s="83"/>
      <c r="FO23" s="83"/>
      <c r="FP23" s="83"/>
      <c r="FQ23" s="83"/>
      <c r="FR23" s="83"/>
      <c r="FS23" s="83"/>
      <c r="FT23" s="83"/>
      <c r="FU23" s="83"/>
      <c r="FV23" s="83"/>
      <c r="FW23" s="83"/>
      <c r="FX23" s="83"/>
      <c r="FY23" s="83"/>
      <c r="FZ23" s="83"/>
      <c r="GA23" s="83"/>
      <c r="GB23" s="83"/>
      <c r="GC23" s="83"/>
      <c r="GD23" s="83"/>
      <c r="GE23" s="83"/>
      <c r="GF23" s="83"/>
      <c r="GG23" s="83"/>
      <c r="GH23" s="83"/>
      <c r="GI23" s="83"/>
      <c r="GJ23" s="83"/>
      <c r="GK23" s="83"/>
      <c r="GL23" s="83"/>
      <c r="GM23" s="83"/>
      <c r="GN23" s="83"/>
      <c r="GO23" s="83"/>
      <c r="GP23" s="83"/>
      <c r="GQ23" s="83"/>
      <c r="GR23" s="83"/>
      <c r="GS23" s="83"/>
      <c r="GT23" s="83"/>
      <c r="GU23" s="83"/>
      <c r="GV23" s="83"/>
      <c r="GW23" s="83"/>
      <c r="GX23" s="83"/>
      <c r="GY23" s="83"/>
      <c r="GZ23" s="83"/>
      <c r="HA23" s="83"/>
      <c r="HB23" s="83"/>
      <c r="HC23" s="83"/>
      <c r="HD23" s="83"/>
      <c r="HE23" s="83"/>
      <c r="HF23" s="83"/>
      <c r="HG23" s="83"/>
      <c r="HH23" s="83"/>
      <c r="HI23" s="83"/>
      <c r="HJ23" s="83"/>
      <c r="HK23" s="83"/>
      <c r="HL23" s="83"/>
      <c r="HM23" s="83"/>
      <c r="HN23" s="83"/>
      <c r="HO23" s="83"/>
      <c r="HP23" s="83"/>
      <c r="HQ23" s="83"/>
      <c r="HR23" s="83"/>
      <c r="HS23" s="83"/>
      <c r="HT23" s="83"/>
      <c r="HU23" s="83"/>
      <c r="HV23" s="83"/>
      <c r="HW23" s="83"/>
      <c r="HX23" s="83"/>
      <c r="HY23" s="83"/>
      <c r="HZ23" s="83"/>
      <c r="IA23" s="83"/>
      <c r="IB23" s="83"/>
      <c r="IC23" s="83"/>
      <c r="ID23" s="83"/>
      <c r="IE23" s="83"/>
      <c r="IF23" s="83"/>
      <c r="IG23" s="83"/>
      <c r="IH23" s="83"/>
      <c r="II23" s="83"/>
      <c r="IJ23" s="83"/>
      <c r="IK23" s="83"/>
      <c r="IL23" s="83"/>
      <c r="IM23" s="83"/>
      <c r="IN23" s="83"/>
      <c r="IO23" s="83"/>
      <c r="IP23" s="83"/>
      <c r="IQ23" s="83"/>
      <c r="IR23" s="83"/>
      <c r="IS23" s="83"/>
      <c r="IT23" s="83"/>
      <c r="IU23" s="83"/>
      <c r="IV23" s="83"/>
    </row>
    <row r="24" spans="1:256" ht="16" customHeight="1">
      <c r="A24" s="5"/>
      <c r="B24" s="15" t="s">
        <v>99</v>
      </c>
      <c r="C24" s="10">
        <f>VLOOKUP(B24,Master!$B$3:$D$69,2,FALSE)</f>
        <v>83</v>
      </c>
      <c r="D24" s="10">
        <f>VLOOKUP(B24,Master!$B$3:$D$69,3,FALSE)</f>
        <v>71</v>
      </c>
      <c r="E24" s="27">
        <f t="shared" si="0"/>
        <v>154</v>
      </c>
      <c r="F24" s="1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83"/>
      <c r="FM24" s="83"/>
      <c r="FN24" s="83"/>
      <c r="FO24" s="83"/>
      <c r="FP24" s="83"/>
      <c r="FQ24" s="83"/>
      <c r="FR24" s="83"/>
      <c r="FS24" s="83"/>
      <c r="FT24" s="83"/>
      <c r="FU24" s="83"/>
      <c r="FV24" s="83"/>
      <c r="FW24" s="83"/>
      <c r="FX24" s="83"/>
      <c r="FY24" s="83"/>
      <c r="FZ24" s="83"/>
      <c r="GA24" s="83"/>
      <c r="GB24" s="83"/>
      <c r="GC24" s="83"/>
      <c r="GD24" s="83"/>
      <c r="GE24" s="83"/>
      <c r="GF24" s="83"/>
      <c r="GG24" s="83"/>
      <c r="GH24" s="83"/>
      <c r="GI24" s="83"/>
      <c r="GJ24" s="83"/>
      <c r="GK24" s="83"/>
      <c r="GL24" s="83"/>
      <c r="GM24" s="83"/>
      <c r="GN24" s="83"/>
      <c r="GO24" s="83"/>
      <c r="GP24" s="83"/>
      <c r="GQ24" s="83"/>
      <c r="GR24" s="83"/>
      <c r="GS24" s="83"/>
      <c r="GT24" s="83"/>
      <c r="GU24" s="83"/>
      <c r="GV24" s="83"/>
      <c r="GW24" s="83"/>
      <c r="GX24" s="83"/>
      <c r="GY24" s="83"/>
      <c r="GZ24" s="83"/>
      <c r="HA24" s="83"/>
      <c r="HB24" s="83"/>
      <c r="HC24" s="83"/>
      <c r="HD24" s="83"/>
      <c r="HE24" s="83"/>
      <c r="HF24" s="83"/>
      <c r="HG24" s="83"/>
      <c r="HH24" s="83"/>
      <c r="HI24" s="83"/>
      <c r="HJ24" s="83"/>
      <c r="HK24" s="83"/>
      <c r="HL24" s="83"/>
      <c r="HM24" s="83"/>
      <c r="HN24" s="83"/>
      <c r="HO24" s="83"/>
      <c r="HP24" s="83"/>
      <c r="HQ24" s="83"/>
      <c r="HR24" s="83"/>
      <c r="HS24" s="83"/>
      <c r="HT24" s="83"/>
      <c r="HU24" s="83"/>
      <c r="HV24" s="83"/>
      <c r="HW24" s="83"/>
      <c r="HX24" s="83"/>
      <c r="HY24" s="83"/>
      <c r="HZ24" s="83"/>
      <c r="IA24" s="83"/>
      <c r="IB24" s="83"/>
      <c r="IC24" s="83"/>
      <c r="ID24" s="83"/>
      <c r="IE24" s="83"/>
      <c r="IF24" s="83"/>
      <c r="IG24" s="83"/>
      <c r="IH24" s="83"/>
      <c r="II24" s="83"/>
      <c r="IJ24" s="83"/>
      <c r="IK24" s="83"/>
      <c r="IL24" s="83"/>
      <c r="IM24" s="83"/>
      <c r="IN24" s="83"/>
      <c r="IO24" s="83"/>
      <c r="IP24" s="83"/>
      <c r="IQ24" s="83"/>
      <c r="IR24" s="83"/>
      <c r="IS24" s="83"/>
      <c r="IT24" s="83"/>
      <c r="IU24" s="83"/>
      <c r="IV24" s="83"/>
    </row>
    <row r="25" spans="1:256" ht="16" customHeight="1">
      <c r="A25" s="5"/>
      <c r="B25" s="15" t="s">
        <v>90</v>
      </c>
      <c r="C25" s="10">
        <f>VLOOKUP(B25,Master!$B$3:$D$69,2,FALSE)</f>
        <v>80</v>
      </c>
      <c r="D25" s="10">
        <f>VLOOKUP(B25,Master!$B$3:$D$69,3,FALSE)</f>
        <v>72</v>
      </c>
      <c r="E25" s="27">
        <f t="shared" si="0"/>
        <v>152</v>
      </c>
      <c r="F25" s="1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  <c r="FL25" s="83"/>
      <c r="FM25" s="83"/>
      <c r="FN25" s="83"/>
      <c r="FO25" s="83"/>
      <c r="FP25" s="83"/>
      <c r="FQ25" s="83"/>
      <c r="FR25" s="83"/>
      <c r="FS25" s="83"/>
      <c r="FT25" s="83"/>
      <c r="FU25" s="83"/>
      <c r="FV25" s="83"/>
      <c r="FW25" s="83"/>
      <c r="FX25" s="83"/>
      <c r="FY25" s="83"/>
      <c r="FZ25" s="83"/>
      <c r="GA25" s="83"/>
      <c r="GB25" s="83"/>
      <c r="GC25" s="83"/>
      <c r="GD25" s="83"/>
      <c r="GE25" s="83"/>
      <c r="GF25" s="83"/>
      <c r="GG25" s="83"/>
      <c r="GH25" s="83"/>
      <c r="GI25" s="83"/>
      <c r="GJ25" s="83"/>
      <c r="GK25" s="83"/>
      <c r="GL25" s="83"/>
      <c r="GM25" s="83"/>
      <c r="GN25" s="83"/>
      <c r="GO25" s="83"/>
      <c r="GP25" s="83"/>
      <c r="GQ25" s="83"/>
      <c r="GR25" s="83"/>
      <c r="GS25" s="83"/>
      <c r="GT25" s="83"/>
      <c r="GU25" s="83"/>
      <c r="GV25" s="83"/>
      <c r="GW25" s="83"/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3"/>
      <c r="HI25" s="83"/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3"/>
      <c r="HU25" s="83"/>
      <c r="HV25" s="83"/>
      <c r="HW25" s="83"/>
      <c r="HX25" s="83"/>
      <c r="HY25" s="83"/>
      <c r="HZ25" s="83"/>
      <c r="IA25" s="83"/>
      <c r="IB25" s="83"/>
      <c r="IC25" s="83"/>
      <c r="ID25" s="83"/>
      <c r="IE25" s="83"/>
      <c r="IF25" s="83"/>
      <c r="IG25" s="83"/>
      <c r="IH25" s="83"/>
      <c r="II25" s="83"/>
      <c r="IJ25" s="83"/>
      <c r="IK25" s="83"/>
      <c r="IL25" s="83"/>
      <c r="IM25" s="83"/>
      <c r="IN25" s="83"/>
      <c r="IO25" s="83"/>
      <c r="IP25" s="83"/>
      <c r="IQ25" s="83"/>
      <c r="IR25" s="83"/>
      <c r="IS25" s="83"/>
      <c r="IT25" s="83"/>
      <c r="IU25" s="83"/>
      <c r="IV25" s="83"/>
    </row>
    <row r="26" spans="1:256" ht="16" customHeight="1">
      <c r="A26" s="5"/>
      <c r="B26" s="15" t="s">
        <v>95</v>
      </c>
      <c r="C26" s="10">
        <f>VLOOKUP(B26,Master!$B$3:$D$69,2,FALSE)</f>
        <v>67</v>
      </c>
      <c r="D26" s="10">
        <f>VLOOKUP(B26,Master!$B$3:$D$69,3,FALSE)</f>
        <v>77</v>
      </c>
      <c r="E26" s="27">
        <f t="shared" si="0"/>
        <v>144</v>
      </c>
      <c r="F26" s="1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/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/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  <c r="FL26" s="83"/>
      <c r="FM26" s="83"/>
      <c r="FN26" s="83"/>
      <c r="FO26" s="83"/>
      <c r="FP26" s="83"/>
      <c r="FQ26" s="83"/>
      <c r="FR26" s="83"/>
      <c r="FS26" s="83"/>
      <c r="FT26" s="83"/>
      <c r="FU26" s="83"/>
      <c r="FV26" s="83"/>
      <c r="FW26" s="83"/>
      <c r="FX26" s="83"/>
      <c r="FY26" s="83"/>
      <c r="FZ26" s="83"/>
      <c r="GA26" s="83"/>
      <c r="GB26" s="83"/>
      <c r="GC26" s="83"/>
      <c r="GD26" s="83"/>
      <c r="GE26" s="83"/>
      <c r="GF26" s="83"/>
      <c r="GG26" s="83"/>
      <c r="GH26" s="83"/>
      <c r="GI26" s="83"/>
      <c r="GJ26" s="83"/>
      <c r="GK26" s="83"/>
      <c r="GL26" s="83"/>
      <c r="GM26" s="83"/>
      <c r="GN26" s="83"/>
      <c r="GO26" s="83"/>
      <c r="GP26" s="83"/>
      <c r="GQ26" s="83"/>
      <c r="GR26" s="83"/>
      <c r="GS26" s="83"/>
      <c r="GT26" s="83"/>
      <c r="GU26" s="83"/>
      <c r="GV26" s="83"/>
      <c r="GW26" s="83"/>
      <c r="GX26" s="83"/>
      <c r="GY26" s="83"/>
      <c r="GZ26" s="83"/>
      <c r="HA26" s="83"/>
      <c r="HB26" s="83"/>
      <c r="HC26" s="83"/>
      <c r="HD26" s="83"/>
      <c r="HE26" s="83"/>
      <c r="HF26" s="83"/>
      <c r="HG26" s="83"/>
      <c r="HH26" s="83"/>
      <c r="HI26" s="83"/>
      <c r="HJ26" s="83"/>
      <c r="HK26" s="83"/>
      <c r="HL26" s="83"/>
      <c r="HM26" s="83"/>
      <c r="HN26" s="83"/>
      <c r="HO26" s="83"/>
      <c r="HP26" s="83"/>
      <c r="HQ26" s="83"/>
      <c r="HR26" s="83"/>
      <c r="HS26" s="83"/>
      <c r="HT26" s="83"/>
      <c r="HU26" s="83"/>
      <c r="HV26" s="83"/>
      <c r="HW26" s="83"/>
      <c r="HX26" s="83"/>
      <c r="HY26" s="83"/>
      <c r="HZ26" s="83"/>
      <c r="IA26" s="83"/>
      <c r="IB26" s="83"/>
      <c r="IC26" s="83"/>
      <c r="ID26" s="83"/>
      <c r="IE26" s="83"/>
      <c r="IF26" s="83"/>
      <c r="IG26" s="83"/>
      <c r="IH26" s="83"/>
      <c r="II26" s="83"/>
      <c r="IJ26" s="83"/>
      <c r="IK26" s="83"/>
      <c r="IL26" s="83"/>
      <c r="IM26" s="83"/>
      <c r="IN26" s="83"/>
      <c r="IO26" s="83"/>
      <c r="IP26" s="83"/>
      <c r="IQ26" s="83"/>
      <c r="IR26" s="83"/>
      <c r="IS26" s="83"/>
      <c r="IT26" s="83"/>
      <c r="IU26" s="83"/>
      <c r="IV26" s="83"/>
    </row>
    <row r="27" spans="1:256" ht="16" customHeight="1">
      <c r="A27" s="5"/>
      <c r="B27" s="15" t="s">
        <v>56</v>
      </c>
      <c r="C27" s="10">
        <f>VLOOKUP(B27,Master!$B$3:$D$69,2,FALSE)</f>
        <v>0</v>
      </c>
      <c r="D27" s="10">
        <f>VLOOKUP(B27,Master!$B$3:$D$69,3,FALSE)</f>
        <v>0</v>
      </c>
      <c r="E27" s="27">
        <f t="shared" si="0"/>
        <v>0</v>
      </c>
      <c r="F27" s="1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/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  <c r="FL27" s="83"/>
      <c r="FM27" s="83"/>
      <c r="FN27" s="83"/>
      <c r="FO27" s="83"/>
      <c r="FP27" s="83"/>
      <c r="FQ27" s="83"/>
      <c r="FR27" s="83"/>
      <c r="FS27" s="83"/>
      <c r="FT27" s="83"/>
      <c r="FU27" s="83"/>
      <c r="FV27" s="83"/>
      <c r="FW27" s="83"/>
      <c r="FX27" s="83"/>
      <c r="FY27" s="83"/>
      <c r="FZ27" s="83"/>
      <c r="GA27" s="83"/>
      <c r="GB27" s="83"/>
      <c r="GC27" s="83"/>
      <c r="GD27" s="83"/>
      <c r="GE27" s="83"/>
      <c r="GF27" s="83"/>
      <c r="GG27" s="83"/>
      <c r="GH27" s="83"/>
      <c r="GI27" s="83"/>
      <c r="GJ27" s="83"/>
      <c r="GK27" s="83"/>
      <c r="GL27" s="83"/>
      <c r="GM27" s="83"/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3"/>
      <c r="GZ27" s="83"/>
      <c r="HA27" s="83"/>
      <c r="HB27" s="83"/>
      <c r="HC27" s="83"/>
      <c r="HD27" s="83"/>
      <c r="HE27" s="83"/>
      <c r="HF27" s="83"/>
      <c r="HG27" s="83"/>
      <c r="HH27" s="83"/>
      <c r="HI27" s="83"/>
      <c r="HJ27" s="83"/>
      <c r="HK27" s="83"/>
      <c r="HL27" s="83"/>
      <c r="HM27" s="83"/>
      <c r="HN27" s="83"/>
      <c r="HO27" s="83"/>
      <c r="HP27" s="83"/>
      <c r="HQ27" s="83"/>
      <c r="HR27" s="83"/>
      <c r="HS27" s="83"/>
      <c r="HT27" s="83"/>
      <c r="HU27" s="83"/>
      <c r="HV27" s="83"/>
      <c r="HW27" s="83"/>
      <c r="HX27" s="83"/>
      <c r="HY27" s="83"/>
      <c r="HZ27" s="83"/>
      <c r="IA27" s="83"/>
      <c r="IB27" s="83"/>
      <c r="IC27" s="83"/>
      <c r="ID27" s="83"/>
      <c r="IE27" s="83"/>
      <c r="IF27" s="83"/>
      <c r="IG27" s="83"/>
      <c r="IH27" s="83"/>
      <c r="II27" s="83"/>
      <c r="IJ27" s="83"/>
      <c r="IK27" s="83"/>
      <c r="IL27" s="83"/>
      <c r="IM27" s="83"/>
      <c r="IN27" s="83"/>
      <c r="IO27" s="83"/>
      <c r="IP27" s="83"/>
      <c r="IQ27" s="83"/>
      <c r="IR27" s="83"/>
      <c r="IS27" s="83"/>
      <c r="IT27" s="83"/>
      <c r="IU27" s="83"/>
      <c r="IV27" s="83"/>
    </row>
    <row r="28" spans="1:256" ht="16" customHeight="1"/>
    <row r="29" spans="1:256" ht="16" customHeight="1"/>
    <row r="30" spans="1:256" ht="16" customHeight="1"/>
    <row r="31" spans="1:256" ht="16" customHeight="1"/>
    <row r="32" spans="1:256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</sheetData>
  <sortState ref="A3:E27">
    <sortCondition descending="1" ref="E3"/>
  </sortState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"/>
  <sheetViews>
    <sheetView showGridLines="0" workbookViewId="0">
      <selection activeCell="B18" sqref="B18"/>
    </sheetView>
  </sheetViews>
  <sheetFormatPr baseColWidth="10" defaultColWidth="8.83203125" defaultRowHeight="12.75" customHeight="1" x14ac:dyDescent="0"/>
  <cols>
    <col min="1" max="1" width="8.83203125" style="32" customWidth="1"/>
    <col min="2" max="2" width="19.83203125" style="32" customWidth="1"/>
    <col min="3" max="256" width="8.83203125" style="32" customWidth="1"/>
  </cols>
  <sheetData>
    <row r="1" spans="1:6" ht="16" customHeight="1">
      <c r="A1" s="5"/>
      <c r="B1" s="26"/>
      <c r="C1" s="26"/>
      <c r="D1" s="26"/>
      <c r="E1" s="26"/>
      <c r="F1" s="13"/>
    </row>
    <row r="2" spans="1:6" ht="16" customHeight="1">
      <c r="A2" s="5" t="s">
        <v>33</v>
      </c>
      <c r="B2" s="6" t="s">
        <v>0</v>
      </c>
      <c r="C2" s="6" t="s">
        <v>1</v>
      </c>
      <c r="D2" s="6" t="s">
        <v>2</v>
      </c>
      <c r="E2" s="6" t="s">
        <v>3</v>
      </c>
      <c r="F2" s="13"/>
    </row>
    <row r="3" spans="1:6" ht="16" customHeight="1">
      <c r="A3" s="5"/>
      <c r="B3" s="9" t="s">
        <v>79</v>
      </c>
      <c r="C3" s="10">
        <f>VLOOKUP(B3,Master!$B$3:$D$69,2,FALSE)</f>
        <v>100</v>
      </c>
      <c r="D3" s="10">
        <f>VLOOKUP(B3,Master!$B$3:$D$69,3,FALSE)</f>
        <v>100</v>
      </c>
      <c r="E3" s="27">
        <f>SUM(C3:D3)</f>
        <v>200</v>
      </c>
      <c r="F3" s="13"/>
    </row>
    <row r="4" spans="1:6" ht="16" customHeight="1">
      <c r="A4" s="5"/>
      <c r="B4" s="9"/>
      <c r="C4" s="10" t="e">
        <f>VLOOKUP(B4,Master!$B$3:$D$69,2,FALSE)</f>
        <v>#N/A</v>
      </c>
      <c r="D4" s="10" t="e">
        <f>VLOOKUP(B4,Master!$B$3:$D$69,3,FALSE)</f>
        <v>#N/A</v>
      </c>
      <c r="E4" s="27" t="e">
        <f>SUM(C4:D4)</f>
        <v>#N/A</v>
      </c>
      <c r="F4" s="13"/>
    </row>
    <row r="5" spans="1:6" ht="16" customHeight="1"/>
    <row r="6" spans="1:6" ht="16" customHeight="1"/>
    <row r="7" spans="1:6" ht="16" customHeight="1"/>
    <row r="8" spans="1:6" ht="16" customHeight="1"/>
    <row r="9" spans="1:6" ht="16" customHeight="1"/>
    <row r="10" spans="1:6" ht="16" customHeight="1"/>
    <row r="11" spans="1:6" ht="16" customHeight="1"/>
    <row r="12" spans="1:6" ht="16" customHeight="1"/>
    <row r="13" spans="1:6" ht="16" customHeight="1"/>
    <row r="14" spans="1:6" ht="16" customHeight="1"/>
    <row r="15" spans="1:6" ht="16" customHeight="1"/>
    <row r="16" spans="1:6" ht="16" customHeight="1"/>
    <row r="17" ht="16" customHeight="1"/>
    <row r="18" ht="16" customHeight="1"/>
    <row r="19" ht="16" customHeight="1"/>
    <row r="20" ht="16" customHeight="1"/>
    <row r="21" ht="16" customHeight="1"/>
    <row r="22" ht="16" customHeight="1"/>
    <row r="23" ht="16" customHeight="1"/>
    <row r="24" ht="16" customHeight="1"/>
    <row r="25" ht="16" customHeight="1"/>
    <row r="26" ht="16" customHeight="1"/>
    <row r="27" ht="16" customHeight="1"/>
    <row r="28" ht="16" customHeight="1"/>
    <row r="29" ht="16" customHeight="1"/>
    <row r="30" ht="16" customHeight="1"/>
    <row r="31" ht="16" customHeight="1"/>
    <row r="32" ht="16" customHeight="1"/>
    <row r="33" ht="16" customHeight="1"/>
    <row r="34" ht="16" customHeight="1"/>
    <row r="35" ht="16" customHeight="1"/>
    <row r="36" ht="16" customHeight="1"/>
    <row r="37" ht="16" customHeight="1"/>
    <row r="38" ht="16" customHeight="1"/>
    <row r="39" ht="16" customHeight="1"/>
    <row r="40" ht="16" customHeight="1"/>
    <row r="41" ht="16" customHeight="1"/>
    <row r="42" ht="16" customHeight="1"/>
    <row r="43" ht="16" customHeight="1"/>
    <row r="44" ht="16" customHeight="1"/>
    <row r="45" ht="16" customHeight="1"/>
    <row r="46" ht="16" customHeight="1"/>
    <row r="47" ht="16" customHeight="1"/>
    <row r="48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</sheetData>
  <sortState ref="A3:E4">
    <sortCondition descending="1" ref="E2"/>
  </sortState>
  <phoneticPr fontId="8" type="noConversion"/>
  <pageMargins left="1" right="1" top="1" bottom="1" header="0.25" footer="0.25"/>
  <pageSetup orientation="portrait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showGridLines="0" workbookViewId="0">
      <selection activeCell="C20" sqref="C20"/>
    </sheetView>
  </sheetViews>
  <sheetFormatPr baseColWidth="10" defaultColWidth="8.83203125" defaultRowHeight="12.75" customHeight="1" x14ac:dyDescent="0"/>
  <cols>
    <col min="1" max="1" width="2.33203125" style="33" customWidth="1"/>
    <col min="2" max="2" width="18.83203125" style="33" customWidth="1"/>
    <col min="3" max="5" width="9.1640625" style="33" customWidth="1"/>
    <col min="6" max="6" width="3.5" style="33" customWidth="1"/>
    <col min="7" max="7" width="17.33203125" style="33" customWidth="1"/>
    <col min="8" max="10" width="9.1640625" style="33" customWidth="1"/>
    <col min="11" max="11" width="2.5" style="33" customWidth="1"/>
    <col min="12" max="12" width="19.83203125" style="33" customWidth="1"/>
    <col min="13" max="16" width="9.1640625" style="33" customWidth="1"/>
    <col min="17" max="256" width="8.83203125" style="33" customWidth="1"/>
  </cols>
  <sheetData>
    <row r="1" spans="1:256" ht="17" customHeight="1">
      <c r="A1" s="34" t="s">
        <v>8</v>
      </c>
      <c r="B1" s="2"/>
      <c r="C1" s="2"/>
      <c r="D1" s="35"/>
      <c r="E1" s="35"/>
      <c r="F1" s="2"/>
      <c r="G1" s="35"/>
      <c r="H1" s="2"/>
      <c r="I1" s="35"/>
      <c r="J1" s="35"/>
      <c r="K1" s="2"/>
      <c r="L1" s="35"/>
      <c r="M1" s="2"/>
      <c r="N1" s="35"/>
      <c r="O1" s="35"/>
      <c r="P1" s="2"/>
    </row>
    <row r="2" spans="1:256" ht="17" customHeight="1">
      <c r="A2" s="14"/>
      <c r="B2" s="3"/>
      <c r="C2" s="2"/>
      <c r="D2" s="35"/>
      <c r="E2" s="35"/>
      <c r="F2" s="2"/>
      <c r="G2" s="2"/>
      <c r="IN2"/>
      <c r="IO2"/>
      <c r="IP2"/>
      <c r="IQ2"/>
      <c r="IR2"/>
      <c r="IS2"/>
      <c r="IT2"/>
      <c r="IU2"/>
      <c r="IV2"/>
    </row>
    <row r="3" spans="1:256" ht="17" customHeight="1">
      <c r="A3" s="37"/>
      <c r="B3" s="38" t="s">
        <v>9</v>
      </c>
      <c r="C3" s="39"/>
      <c r="D3" s="36"/>
      <c r="E3" s="36"/>
      <c r="F3" s="5"/>
      <c r="G3" s="2"/>
      <c r="IN3"/>
      <c r="IO3"/>
      <c r="IP3"/>
      <c r="IQ3"/>
      <c r="IR3"/>
      <c r="IS3"/>
      <c r="IT3"/>
      <c r="IU3"/>
      <c r="IV3"/>
    </row>
    <row r="4" spans="1:256" ht="17" customHeight="1">
      <c r="A4" s="37"/>
      <c r="B4" s="6" t="s">
        <v>0</v>
      </c>
      <c r="C4" s="6" t="s">
        <v>1</v>
      </c>
      <c r="D4" s="6" t="s">
        <v>2</v>
      </c>
      <c r="E4" s="6" t="s">
        <v>3</v>
      </c>
      <c r="F4" s="41"/>
      <c r="G4" s="13"/>
      <c r="IN4"/>
      <c r="IO4"/>
      <c r="IP4"/>
      <c r="IQ4"/>
      <c r="IR4"/>
      <c r="IS4"/>
      <c r="IT4"/>
      <c r="IU4"/>
      <c r="IV4"/>
    </row>
    <row r="5" spans="1:256" ht="17" customHeight="1">
      <c r="A5" s="37"/>
      <c r="B5" s="9" t="s">
        <v>83</v>
      </c>
      <c r="C5" s="10">
        <f>VLOOKUP(B5,Master!$B$3:$D$69,2,FALSE)</f>
        <v>96</v>
      </c>
      <c r="D5" s="10">
        <f>VLOOKUP(B5,Master!$B$3:$D$69,3,FALSE)</f>
        <v>97</v>
      </c>
      <c r="E5" s="10">
        <f>SUM(C5:D5)</f>
        <v>193</v>
      </c>
      <c r="F5" s="41"/>
      <c r="G5" s="13"/>
      <c r="IN5"/>
      <c r="IO5"/>
      <c r="IP5"/>
      <c r="IQ5"/>
      <c r="IR5"/>
      <c r="IS5"/>
      <c r="IT5"/>
      <c r="IU5"/>
      <c r="IV5"/>
    </row>
    <row r="6" spans="1:256" ht="17" customHeight="1">
      <c r="A6" s="37"/>
      <c r="B6" s="12" t="s">
        <v>84</v>
      </c>
      <c r="C6" s="10" t="e">
        <f>VLOOKUP(B6,Master!$B$3:$D$69,2,FALSE)</f>
        <v>#N/A</v>
      </c>
      <c r="D6" s="10" t="e">
        <f>VLOOKUP(B6,Master!$B$3:$D$69,3,FALSE)</f>
        <v>#N/A</v>
      </c>
      <c r="E6" s="10" t="e">
        <f>SUM(C6:D6)</f>
        <v>#N/A</v>
      </c>
      <c r="F6" s="41"/>
      <c r="G6" s="13"/>
      <c r="IN6"/>
      <c r="IO6"/>
      <c r="IP6"/>
      <c r="IQ6"/>
      <c r="IR6"/>
      <c r="IS6"/>
      <c r="IT6"/>
      <c r="IU6"/>
      <c r="IV6"/>
    </row>
    <row r="7" spans="1:256" ht="17" customHeight="1">
      <c r="A7" s="35"/>
      <c r="B7" s="21"/>
      <c r="C7" s="18"/>
      <c r="D7" s="43"/>
      <c r="E7" s="27" t="e">
        <f>SUM(E5:E6)</f>
        <v>#N/A</v>
      </c>
      <c r="F7" s="44"/>
      <c r="G7" s="13"/>
      <c r="IN7"/>
      <c r="IO7"/>
      <c r="IP7"/>
      <c r="IQ7"/>
      <c r="IR7"/>
      <c r="IS7"/>
      <c r="IT7"/>
      <c r="IU7"/>
      <c r="IV7"/>
    </row>
    <row r="8" spans="1:256" ht="17" customHeight="1">
      <c r="A8" s="35"/>
      <c r="B8" s="71"/>
      <c r="C8" s="65"/>
      <c r="D8" s="112"/>
      <c r="E8" s="113"/>
      <c r="F8" s="114"/>
      <c r="G8" s="7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/>
      <c r="IO8"/>
      <c r="IP8"/>
      <c r="IQ8"/>
      <c r="IR8"/>
      <c r="IS8"/>
      <c r="IT8"/>
      <c r="IU8"/>
      <c r="IV8"/>
    </row>
    <row r="9" spans="1:256" ht="17" customHeight="1">
      <c r="A9" s="35"/>
      <c r="B9" s="38" t="s">
        <v>34</v>
      </c>
      <c r="C9" s="40"/>
      <c r="D9" s="36"/>
      <c r="E9" s="36"/>
      <c r="F9" s="114"/>
      <c r="G9" s="7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/>
      <c r="IO9"/>
      <c r="IP9"/>
      <c r="IQ9"/>
      <c r="IR9"/>
      <c r="IS9"/>
      <c r="IT9"/>
      <c r="IU9"/>
      <c r="IV9"/>
    </row>
    <row r="10" spans="1:256" ht="17" customHeight="1">
      <c r="A10" s="35"/>
      <c r="B10" s="6" t="s">
        <v>0</v>
      </c>
      <c r="C10" s="6" t="s">
        <v>1</v>
      </c>
      <c r="D10" s="6" t="s">
        <v>2</v>
      </c>
      <c r="E10" s="6" t="s">
        <v>3</v>
      </c>
      <c r="F10" s="114"/>
      <c r="G10" s="7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/>
      <c r="IO10"/>
      <c r="IP10"/>
      <c r="IQ10"/>
      <c r="IR10"/>
      <c r="IS10"/>
      <c r="IT10"/>
      <c r="IU10"/>
      <c r="IV10"/>
    </row>
    <row r="11" spans="1:256" ht="17" customHeight="1">
      <c r="A11" s="35"/>
      <c r="B11" s="15" t="s">
        <v>89</v>
      </c>
      <c r="C11" s="10">
        <f>VLOOKUP(B11,Master!$B$3:$D$69,2,FALSE)</f>
        <v>95</v>
      </c>
      <c r="D11" s="10">
        <f>VLOOKUP(B11,Master!$B$3:$D$69,3,FALSE)</f>
        <v>95</v>
      </c>
      <c r="E11" s="10">
        <f>SUM(C11:D11)</f>
        <v>190</v>
      </c>
      <c r="F11" s="114"/>
      <c r="G11" s="7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  <c r="FL11" s="83"/>
      <c r="FM11" s="83"/>
      <c r="FN11" s="83"/>
      <c r="FO11" s="83"/>
      <c r="FP11" s="83"/>
      <c r="FQ11" s="83"/>
      <c r="FR11" s="83"/>
      <c r="FS11" s="83"/>
      <c r="FT11" s="83"/>
      <c r="FU11" s="83"/>
      <c r="FV11" s="83"/>
      <c r="FW11" s="83"/>
      <c r="FX11" s="83"/>
      <c r="FY11" s="83"/>
      <c r="FZ11" s="83"/>
      <c r="GA11" s="83"/>
      <c r="GB11" s="83"/>
      <c r="GC11" s="83"/>
      <c r="GD11" s="83"/>
      <c r="GE11" s="83"/>
      <c r="GF11" s="83"/>
      <c r="GG11" s="83"/>
      <c r="GH11" s="83"/>
      <c r="GI11" s="83"/>
      <c r="GJ11" s="83"/>
      <c r="GK11" s="83"/>
      <c r="GL11" s="83"/>
      <c r="GM11" s="83"/>
      <c r="GN11" s="83"/>
      <c r="GO11" s="83"/>
      <c r="GP11" s="83"/>
      <c r="GQ11" s="83"/>
      <c r="GR11" s="83"/>
      <c r="GS11" s="83"/>
      <c r="GT11" s="83"/>
      <c r="GU11" s="83"/>
      <c r="GV11" s="83"/>
      <c r="GW11" s="83"/>
      <c r="GX11" s="83"/>
      <c r="GY11" s="83"/>
      <c r="GZ11" s="83"/>
      <c r="HA11" s="83"/>
      <c r="HB11" s="83"/>
      <c r="HC11" s="83"/>
      <c r="HD11" s="83"/>
      <c r="HE11" s="83"/>
      <c r="HF11" s="83"/>
      <c r="HG11" s="83"/>
      <c r="HH11" s="83"/>
      <c r="HI11" s="83"/>
      <c r="HJ11" s="83"/>
      <c r="HK11" s="83"/>
      <c r="HL11" s="83"/>
      <c r="HM11" s="83"/>
      <c r="HN11" s="83"/>
      <c r="HO11" s="83"/>
      <c r="HP11" s="83"/>
      <c r="HQ11" s="83"/>
      <c r="HR11" s="83"/>
      <c r="HS11" s="83"/>
      <c r="HT11" s="83"/>
      <c r="HU11" s="83"/>
      <c r="HV11" s="83"/>
      <c r="HW11" s="83"/>
      <c r="HX11" s="83"/>
      <c r="HY11" s="83"/>
      <c r="HZ11" s="83"/>
      <c r="IA11" s="83"/>
      <c r="IB11" s="83"/>
      <c r="IC11" s="83"/>
      <c r="ID11" s="83"/>
      <c r="IE11" s="83"/>
      <c r="IF11" s="83"/>
      <c r="IG11" s="83"/>
      <c r="IH11" s="83"/>
      <c r="II11" s="83"/>
      <c r="IJ11" s="83"/>
      <c r="IK11" s="83"/>
      <c r="IL11" s="83"/>
      <c r="IM11" s="83"/>
      <c r="IN11"/>
      <c r="IO11"/>
      <c r="IP11"/>
      <c r="IQ11"/>
      <c r="IR11"/>
      <c r="IS11"/>
      <c r="IT11"/>
      <c r="IU11"/>
      <c r="IV11"/>
    </row>
    <row r="12" spans="1:256" ht="17" customHeight="1">
      <c r="A12" s="35"/>
      <c r="B12" s="15" t="s">
        <v>90</v>
      </c>
      <c r="C12" s="10">
        <f>VLOOKUP(B12,Master!$B$3:$D$69,2,FALSE)</f>
        <v>80</v>
      </c>
      <c r="D12" s="10">
        <f>VLOOKUP(B12,Master!$B$3:$D$69,3,FALSE)</f>
        <v>72</v>
      </c>
      <c r="E12" s="10">
        <f>SUM(C12:D12)</f>
        <v>152</v>
      </c>
      <c r="F12" s="114"/>
      <c r="G12" s="7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  <c r="FL12" s="83"/>
      <c r="FM12" s="83"/>
      <c r="FN12" s="83"/>
      <c r="FO12" s="83"/>
      <c r="FP12" s="83"/>
      <c r="FQ12" s="83"/>
      <c r="FR12" s="83"/>
      <c r="FS12" s="83"/>
      <c r="FT12" s="83"/>
      <c r="FU12" s="83"/>
      <c r="FV12" s="83"/>
      <c r="FW12" s="83"/>
      <c r="FX12" s="83"/>
      <c r="FY12" s="83"/>
      <c r="FZ12" s="83"/>
      <c r="GA12" s="83"/>
      <c r="GB12" s="83"/>
      <c r="GC12" s="83"/>
      <c r="GD12" s="83"/>
      <c r="GE12" s="83"/>
      <c r="GF12" s="83"/>
      <c r="GG12" s="83"/>
      <c r="GH12" s="83"/>
      <c r="GI12" s="83"/>
      <c r="GJ12" s="83"/>
      <c r="GK12" s="83"/>
      <c r="GL12" s="83"/>
      <c r="GM12" s="83"/>
      <c r="GN12" s="83"/>
      <c r="GO12" s="83"/>
      <c r="GP12" s="83"/>
      <c r="GQ12" s="83"/>
      <c r="GR12" s="83"/>
      <c r="GS12" s="83"/>
      <c r="GT12" s="83"/>
      <c r="GU12" s="83"/>
      <c r="GV12" s="83"/>
      <c r="GW12" s="83"/>
      <c r="GX12" s="83"/>
      <c r="GY12" s="83"/>
      <c r="GZ12" s="83"/>
      <c r="HA12" s="83"/>
      <c r="HB12" s="83"/>
      <c r="HC12" s="83"/>
      <c r="HD12" s="83"/>
      <c r="HE12" s="83"/>
      <c r="HF12" s="83"/>
      <c r="HG12" s="83"/>
      <c r="HH12" s="83"/>
      <c r="HI12" s="83"/>
      <c r="HJ12" s="83"/>
      <c r="HK12" s="83"/>
      <c r="HL12" s="83"/>
      <c r="HM12" s="83"/>
      <c r="HN12" s="83"/>
      <c r="HO12" s="83"/>
      <c r="HP12" s="83"/>
      <c r="HQ12" s="83"/>
      <c r="HR12" s="83"/>
      <c r="HS12" s="83"/>
      <c r="HT12" s="83"/>
      <c r="HU12" s="83"/>
      <c r="HV12" s="83"/>
      <c r="HW12" s="83"/>
      <c r="HX12" s="83"/>
      <c r="HY12" s="83"/>
      <c r="HZ12" s="83"/>
      <c r="IA12" s="83"/>
      <c r="IB12" s="83"/>
      <c r="IC12" s="83"/>
      <c r="ID12" s="83"/>
      <c r="IE12" s="83"/>
      <c r="IF12" s="83"/>
      <c r="IG12" s="83"/>
      <c r="IH12" s="83"/>
      <c r="II12" s="83"/>
      <c r="IJ12" s="83"/>
      <c r="IK12" s="83"/>
      <c r="IL12" s="83"/>
      <c r="IM12" s="83"/>
      <c r="IN12"/>
      <c r="IO12"/>
      <c r="IP12"/>
      <c r="IQ12"/>
      <c r="IR12"/>
      <c r="IS12"/>
      <c r="IT12"/>
      <c r="IU12"/>
      <c r="IV12"/>
    </row>
    <row r="13" spans="1:256" ht="17" customHeight="1">
      <c r="A13" s="35"/>
      <c r="B13" s="45"/>
      <c r="C13" s="46"/>
      <c r="D13" s="47"/>
      <c r="E13" s="27">
        <f>SUM(E11:E12)</f>
        <v>342</v>
      </c>
      <c r="F13" s="114"/>
      <c r="G13" s="115"/>
      <c r="H13" s="65"/>
      <c r="I13" s="112"/>
      <c r="J13" s="113"/>
      <c r="K13" s="114"/>
      <c r="L13" s="115"/>
      <c r="M13" s="116"/>
      <c r="N13" s="117"/>
      <c r="O13" s="113"/>
      <c r="P13" s="7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/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  <c r="FL13" s="83"/>
      <c r="FM13" s="83"/>
      <c r="FN13" s="83"/>
      <c r="FO13" s="83"/>
      <c r="FP13" s="83"/>
      <c r="FQ13" s="83"/>
      <c r="FR13" s="83"/>
      <c r="FS13" s="83"/>
      <c r="FT13" s="83"/>
      <c r="FU13" s="83"/>
      <c r="FV13" s="83"/>
      <c r="FW13" s="83"/>
      <c r="FX13" s="83"/>
      <c r="FY13" s="83"/>
      <c r="FZ13" s="83"/>
      <c r="GA13" s="83"/>
      <c r="GB13" s="83"/>
      <c r="GC13" s="83"/>
      <c r="GD13" s="83"/>
      <c r="GE13" s="83"/>
      <c r="GF13" s="83"/>
      <c r="GG13" s="83"/>
      <c r="GH13" s="83"/>
      <c r="GI13" s="83"/>
      <c r="GJ13" s="83"/>
      <c r="GK13" s="83"/>
      <c r="GL13" s="83"/>
      <c r="GM13" s="83"/>
      <c r="GN13" s="83"/>
      <c r="GO13" s="83"/>
      <c r="GP13" s="83"/>
      <c r="GQ13" s="83"/>
      <c r="GR13" s="83"/>
      <c r="GS13" s="83"/>
      <c r="GT13" s="83"/>
      <c r="GU13" s="83"/>
      <c r="GV13" s="83"/>
      <c r="GW13" s="83"/>
      <c r="GX13" s="83"/>
      <c r="GY13" s="83"/>
      <c r="GZ13" s="83"/>
      <c r="HA13" s="83"/>
      <c r="HB13" s="83"/>
      <c r="HC13" s="83"/>
      <c r="HD13" s="83"/>
      <c r="HE13" s="83"/>
      <c r="HF13" s="83"/>
      <c r="HG13" s="83"/>
      <c r="HH13" s="83"/>
      <c r="HI13" s="83"/>
      <c r="HJ13" s="83"/>
      <c r="HK13" s="83"/>
      <c r="HL13" s="83"/>
      <c r="HM13" s="83"/>
      <c r="HN13" s="83"/>
      <c r="HO13" s="83"/>
      <c r="HP13" s="83"/>
      <c r="HQ13" s="83"/>
      <c r="HR13" s="83"/>
      <c r="HS13" s="83"/>
      <c r="HT13" s="83"/>
      <c r="HU13" s="83"/>
      <c r="HV13" s="83"/>
      <c r="HW13" s="83"/>
      <c r="HX13" s="83"/>
      <c r="HY13" s="83"/>
      <c r="HZ13" s="83"/>
      <c r="IA13" s="83"/>
      <c r="IB13" s="83"/>
      <c r="IC13" s="83"/>
      <c r="ID13" s="83"/>
      <c r="IE13" s="83"/>
      <c r="IF13" s="83"/>
      <c r="IG13" s="83"/>
      <c r="IH13" s="83"/>
      <c r="II13" s="83"/>
      <c r="IJ13" s="83"/>
      <c r="IK13" s="83"/>
      <c r="IL13" s="83"/>
      <c r="IM13" s="83"/>
      <c r="IN13" s="83"/>
      <c r="IO13" s="83"/>
      <c r="IP13" s="83"/>
      <c r="IQ13" s="83"/>
      <c r="IR13" s="83"/>
      <c r="IS13" s="83"/>
      <c r="IT13" s="83"/>
      <c r="IU13" s="83"/>
      <c r="IV13" s="83"/>
    </row>
    <row r="14" spans="1:256" ht="12.75" customHeight="1">
      <c r="A14" s="49"/>
      <c r="B14" s="4"/>
      <c r="C14" s="4"/>
      <c r="D14" s="4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256" ht="9" customHeight="1">
      <c r="A15" s="50"/>
      <c r="B15" s="51"/>
      <c r="C15" s="52"/>
      <c r="D15" s="53"/>
      <c r="E15" s="54"/>
      <c r="F15" s="55"/>
      <c r="G15" s="56"/>
      <c r="H15" s="57"/>
      <c r="I15" s="58"/>
      <c r="J15" s="57"/>
      <c r="K15" s="57"/>
      <c r="L15" s="56"/>
      <c r="M15" s="58"/>
      <c r="N15" s="58"/>
      <c r="O15" s="57"/>
      <c r="P15" s="59"/>
    </row>
    <row r="16" spans="1:256" ht="17" customHeight="1">
      <c r="A16" s="60"/>
      <c r="B16" s="38" t="s">
        <v>12</v>
      </c>
      <c r="C16" s="39"/>
      <c r="D16" s="36"/>
      <c r="E16" s="21"/>
      <c r="F16" s="61"/>
      <c r="G16" s="38" t="s">
        <v>13</v>
      </c>
      <c r="H16" s="62"/>
      <c r="I16" s="63"/>
      <c r="J16" s="63"/>
      <c r="K16" s="60"/>
      <c r="L16" s="65"/>
      <c r="IS16"/>
      <c r="IT16"/>
      <c r="IU16"/>
      <c r="IV16"/>
    </row>
    <row r="17" spans="1:256" ht="17" customHeight="1">
      <c r="A17" s="37"/>
      <c r="B17" s="6"/>
      <c r="C17" s="6" t="s">
        <v>1</v>
      </c>
      <c r="D17" s="6" t="s">
        <v>2</v>
      </c>
      <c r="E17" s="6" t="s">
        <v>3</v>
      </c>
      <c r="F17" s="41"/>
      <c r="G17" s="6" t="s">
        <v>0</v>
      </c>
      <c r="H17" s="6" t="s">
        <v>1</v>
      </c>
      <c r="I17" s="6" t="s">
        <v>2</v>
      </c>
      <c r="J17" s="6" t="s">
        <v>3</v>
      </c>
      <c r="K17" s="42"/>
      <c r="L17" s="13"/>
      <c r="IS17"/>
      <c r="IT17"/>
      <c r="IU17"/>
      <c r="IV17"/>
    </row>
    <row r="18" spans="1:256" ht="17" customHeight="1">
      <c r="A18" s="37"/>
      <c r="B18" s="9" t="s">
        <v>46</v>
      </c>
      <c r="C18" s="10">
        <f>VLOOKUP(B18,Master!$B$3:$D$69,2,FALSE)</f>
        <v>96</v>
      </c>
      <c r="D18" s="10">
        <f>VLOOKUP(B18,Master!$B$3:$D$69,3,FALSE)</f>
        <v>95</v>
      </c>
      <c r="E18" s="10">
        <f>SUM(C18:D18)</f>
        <v>191</v>
      </c>
      <c r="F18" s="41"/>
      <c r="G18" s="9" t="s">
        <v>49</v>
      </c>
      <c r="H18" s="10">
        <f>VLOOKUP(G18,Master!$B$3:$D$69,2,FALSE)</f>
        <v>97</v>
      </c>
      <c r="I18" s="10">
        <f>VLOOKUP(G18,Master!$B$3:$D$69,3,FALSE)</f>
        <v>92</v>
      </c>
      <c r="J18" s="10">
        <f>SUM(H18:I18)</f>
        <v>189</v>
      </c>
      <c r="K18" s="42"/>
      <c r="L18" s="13"/>
      <c r="IS18"/>
      <c r="IT18"/>
      <c r="IU18"/>
      <c r="IV18"/>
    </row>
    <row r="19" spans="1:256" ht="17" customHeight="1">
      <c r="A19" s="37"/>
      <c r="B19" s="9" t="s">
        <v>47</v>
      </c>
      <c r="C19" s="10">
        <f>VLOOKUP(B19,Master!$B$3:$D$69,2,FALSE)</f>
        <v>96</v>
      </c>
      <c r="D19" s="10">
        <f>VLOOKUP(B19,Master!$B$3:$D$69,3,FALSE)</f>
        <v>95</v>
      </c>
      <c r="E19" s="10">
        <f>SUM(C19:D19)</f>
        <v>191</v>
      </c>
      <c r="F19" s="41"/>
      <c r="G19" s="9" t="s">
        <v>48</v>
      </c>
      <c r="H19" s="10">
        <f>VLOOKUP(G19,Master!$B$3:$D$69,2,FALSE)</f>
        <v>96</v>
      </c>
      <c r="I19" s="10">
        <f>VLOOKUP(G19,Master!$B$3:$D$69,3,FALSE)</f>
        <v>92</v>
      </c>
      <c r="J19" s="10">
        <f>SUM(H19:I19)</f>
        <v>188</v>
      </c>
      <c r="K19" s="42"/>
      <c r="L19" s="66"/>
      <c r="IS19"/>
      <c r="IT19"/>
      <c r="IU19"/>
      <c r="IV19"/>
    </row>
    <row r="20" spans="1:256" ht="17" customHeight="1">
      <c r="A20" s="35"/>
      <c r="B20" s="18"/>
      <c r="C20" s="46"/>
      <c r="D20" s="47">
        <v>1</v>
      </c>
      <c r="E20" s="27">
        <f>SUM(E18:E19)</f>
        <v>382</v>
      </c>
      <c r="F20" s="13"/>
      <c r="G20" s="21"/>
      <c r="H20" s="46"/>
      <c r="I20" s="47">
        <v>4</v>
      </c>
      <c r="J20" s="27">
        <f>SUM(J18:J19)</f>
        <v>377</v>
      </c>
      <c r="K20" s="44"/>
      <c r="L20" s="13"/>
      <c r="IS20"/>
      <c r="IT20"/>
      <c r="IU20"/>
      <c r="IV20"/>
    </row>
    <row r="21" spans="1:256" ht="17" customHeight="1">
      <c r="A21" s="3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256" ht="17" customHeight="1">
      <c r="A22" s="49"/>
      <c r="B22" s="4"/>
      <c r="C22" s="4"/>
      <c r="D22" s="4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256" ht="9.75" customHeight="1">
      <c r="A23" s="50"/>
      <c r="B23" s="51"/>
      <c r="C23" s="58"/>
      <c r="D23" s="67"/>
      <c r="E23" s="54"/>
      <c r="F23" s="68"/>
      <c r="G23" s="57"/>
      <c r="H23" s="56"/>
      <c r="I23" s="57"/>
      <c r="J23" s="57"/>
      <c r="K23" s="58"/>
      <c r="L23" s="57"/>
      <c r="M23" s="57"/>
      <c r="N23" s="57"/>
      <c r="O23" s="57"/>
      <c r="P23" s="59"/>
    </row>
    <row r="24" spans="1:256" ht="17" customHeight="1">
      <c r="A24" s="60"/>
      <c r="B24" s="38" t="s">
        <v>15</v>
      </c>
      <c r="C24" s="69"/>
      <c r="D24" s="63"/>
      <c r="E24" s="45"/>
      <c r="F24" s="60"/>
      <c r="G24" s="70" t="s">
        <v>16</v>
      </c>
      <c r="H24" s="9"/>
      <c r="I24" s="62"/>
      <c r="J24" s="63"/>
      <c r="K24" s="60"/>
      <c r="L24" s="70" t="s">
        <v>17</v>
      </c>
      <c r="M24" s="62"/>
      <c r="N24" s="63"/>
      <c r="O24" s="71"/>
      <c r="P24" s="65"/>
    </row>
    <row r="25" spans="1:256" ht="17" customHeight="1">
      <c r="A25" s="37"/>
      <c r="B25" s="6" t="s">
        <v>0</v>
      </c>
      <c r="C25" s="6" t="s">
        <v>1</v>
      </c>
      <c r="D25" s="6" t="s">
        <v>2</v>
      </c>
      <c r="E25" s="6" t="s">
        <v>3</v>
      </c>
      <c r="F25" s="41"/>
      <c r="G25" s="6" t="s">
        <v>0</v>
      </c>
      <c r="H25" s="6" t="s">
        <v>1</v>
      </c>
      <c r="I25" s="6" t="s">
        <v>2</v>
      </c>
      <c r="J25" s="6" t="s">
        <v>3</v>
      </c>
      <c r="K25" s="42"/>
      <c r="L25" s="6" t="s">
        <v>0</v>
      </c>
      <c r="M25" s="6" t="s">
        <v>1</v>
      </c>
      <c r="N25" s="6" t="s">
        <v>2</v>
      </c>
      <c r="O25" s="72" t="s">
        <v>3</v>
      </c>
      <c r="P25" s="13"/>
    </row>
    <row r="26" spans="1:256" ht="17" customHeight="1">
      <c r="A26" s="37"/>
      <c r="B26" s="9" t="s">
        <v>80</v>
      </c>
      <c r="C26" s="10" t="e">
        <f>VLOOKUP(B26,Master!$B$3:$D$69,2,FALSE)</f>
        <v>#N/A</v>
      </c>
      <c r="D26" s="10" t="e">
        <f>VLOOKUP(B26,Master!$B$3:$D$69,3,FALSE)</f>
        <v>#N/A</v>
      </c>
      <c r="E26" s="10" t="e">
        <f>SUM(C26:D26)</f>
        <v>#N/A</v>
      </c>
      <c r="F26" s="41"/>
      <c r="G26" s="9" t="s">
        <v>64</v>
      </c>
      <c r="H26" s="10">
        <f>VLOOKUP(G26,Master!$B$3:$D$69,2,FALSE)</f>
        <v>90</v>
      </c>
      <c r="I26" s="10">
        <f>VLOOKUP(G26,Master!$B$3:$D$69,3,FALSE)</f>
        <v>93</v>
      </c>
      <c r="J26" s="10">
        <f>SUM(H26:I26)</f>
        <v>183</v>
      </c>
      <c r="K26" s="42"/>
      <c r="L26" s="9" t="s">
        <v>65</v>
      </c>
      <c r="M26" s="10">
        <f>VLOOKUP(L26,Master!$B$3:$D$69,2,FALSE)</f>
        <v>92</v>
      </c>
      <c r="N26" s="10">
        <f>VLOOKUP(L26,Master!$B$3:$D$69,3,FALSE)</f>
        <v>96</v>
      </c>
      <c r="O26" s="10">
        <f>SUM(M26:N26)</f>
        <v>188</v>
      </c>
      <c r="P26" s="13"/>
    </row>
    <row r="27" spans="1:256" ht="17" customHeight="1">
      <c r="A27" s="37"/>
      <c r="B27" s="9" t="s">
        <v>63</v>
      </c>
      <c r="C27" s="10">
        <f>VLOOKUP(B27,Master!$B$3:$D$69,2,FALSE)</f>
        <v>94</v>
      </c>
      <c r="D27" s="10">
        <f>VLOOKUP(B27,Master!$B$3:$D$69,3,FALSE)</f>
        <v>100</v>
      </c>
      <c r="E27" s="10">
        <f>SUM(C27:D27)</f>
        <v>194</v>
      </c>
      <c r="F27" s="41"/>
      <c r="G27" s="9" t="s">
        <v>61</v>
      </c>
      <c r="H27" s="10">
        <f>VLOOKUP(G27,Master!$B$3:$D$69,2,FALSE)</f>
        <v>94</v>
      </c>
      <c r="I27" s="10">
        <f>VLOOKUP(G27,Master!$B$3:$D$69,3,FALSE)</f>
        <v>94</v>
      </c>
      <c r="J27" s="10">
        <f>SUM(H27:I27)</f>
        <v>188</v>
      </c>
      <c r="K27" s="42"/>
      <c r="L27" s="9" t="s">
        <v>66</v>
      </c>
      <c r="M27" s="10">
        <f>VLOOKUP(L27,Master!$B$3:$D$69,2,FALSE)</f>
        <v>93</v>
      </c>
      <c r="N27" s="10">
        <f>VLOOKUP(L27,Master!$B$3:$D$69,3,FALSE)</f>
        <v>96</v>
      </c>
      <c r="O27" s="10">
        <f>SUM(M27:N27)</f>
        <v>189</v>
      </c>
      <c r="P27" s="13"/>
    </row>
    <row r="28" spans="1:256" ht="17" customHeight="1">
      <c r="A28" s="35"/>
      <c r="B28" s="21"/>
      <c r="C28" s="18"/>
      <c r="D28" s="47"/>
      <c r="E28" s="27" t="e">
        <f>SUM(E26:E27)</f>
        <v>#N/A</v>
      </c>
      <c r="F28" s="44"/>
      <c r="G28" s="21"/>
      <c r="H28" s="46"/>
      <c r="I28" s="47"/>
      <c r="J28" s="27">
        <f>SUM(J26:J27)</f>
        <v>371</v>
      </c>
      <c r="K28" s="44"/>
      <c r="L28" s="45"/>
      <c r="M28" s="46"/>
      <c r="N28" s="43">
        <v>3</v>
      </c>
      <c r="O28" s="27">
        <f>SUM(O26:O27)</f>
        <v>377</v>
      </c>
      <c r="P28" s="13"/>
    </row>
    <row r="29" spans="1:256" ht="8" customHeight="1">
      <c r="A29" s="50"/>
      <c r="B29" s="51"/>
      <c r="C29" s="57"/>
      <c r="D29" s="58"/>
      <c r="E29" s="75"/>
      <c r="F29" s="58"/>
      <c r="G29" s="51"/>
      <c r="H29" s="58"/>
      <c r="I29" s="58"/>
      <c r="J29" s="75"/>
      <c r="K29" s="58"/>
      <c r="L29" s="51"/>
      <c r="M29" s="58"/>
      <c r="N29" s="58"/>
      <c r="O29" s="57"/>
      <c r="P29" s="59"/>
    </row>
    <row r="30" spans="1:256" ht="17" customHeight="1">
      <c r="A30" s="60"/>
      <c r="B30" s="38" t="s">
        <v>22</v>
      </c>
      <c r="C30" s="62"/>
      <c r="D30" s="63"/>
      <c r="E30" s="63"/>
      <c r="F30"/>
      <c r="G30" s="38" t="s">
        <v>23</v>
      </c>
      <c r="H30" s="62"/>
      <c r="I30" s="63"/>
      <c r="J30" s="63"/>
      <c r="IM30"/>
      <c r="IN30"/>
      <c r="IO30"/>
      <c r="IP30"/>
      <c r="IQ30"/>
      <c r="IR30"/>
      <c r="IS30"/>
      <c r="IT30"/>
      <c r="IU30"/>
      <c r="IV30"/>
    </row>
    <row r="31" spans="1:256" ht="17" customHeight="1">
      <c r="A31" s="37"/>
      <c r="B31" s="6" t="s">
        <v>0</v>
      </c>
      <c r="C31" s="6" t="s">
        <v>1</v>
      </c>
      <c r="D31" s="6" t="s">
        <v>2</v>
      </c>
      <c r="E31" s="6" t="s">
        <v>3</v>
      </c>
      <c r="F31"/>
      <c r="G31" s="6" t="s">
        <v>0</v>
      </c>
      <c r="H31" s="6" t="s">
        <v>1</v>
      </c>
      <c r="I31" s="6" t="s">
        <v>2</v>
      </c>
      <c r="J31" s="6" t="s">
        <v>3</v>
      </c>
      <c r="IM31"/>
      <c r="IN31"/>
      <c r="IO31"/>
      <c r="IP31"/>
      <c r="IQ31"/>
      <c r="IR31"/>
      <c r="IS31"/>
      <c r="IT31"/>
      <c r="IU31"/>
      <c r="IV31"/>
    </row>
    <row r="32" spans="1:256" ht="17" customHeight="1">
      <c r="A32" s="37"/>
      <c r="B32" s="9" t="s">
        <v>91</v>
      </c>
      <c r="C32" s="10">
        <f>VLOOKUP(B32,Master!$B$3:$D$69,2,FALSE)</f>
        <v>95</v>
      </c>
      <c r="D32" s="10">
        <f>VLOOKUP(B32,Master!$B$3:$D$69,3,FALSE)</f>
        <v>96</v>
      </c>
      <c r="E32" s="10">
        <f>SUM(C32:D32)</f>
        <v>191</v>
      </c>
      <c r="F32"/>
      <c r="G32" s="15" t="s">
        <v>93</v>
      </c>
      <c r="H32" s="10">
        <f>VLOOKUP(G32,Master!$B$3:$D$69,2,FALSE)</f>
        <v>91</v>
      </c>
      <c r="I32" s="10">
        <f>VLOOKUP(G32,Master!$B$3:$D$69,3,FALSE)</f>
        <v>92</v>
      </c>
      <c r="J32" s="10">
        <f>SUM(H32:I32)</f>
        <v>183</v>
      </c>
      <c r="IM32"/>
      <c r="IN32"/>
      <c r="IO32"/>
      <c r="IP32"/>
      <c r="IQ32"/>
      <c r="IR32"/>
      <c r="IS32"/>
      <c r="IT32"/>
      <c r="IU32"/>
      <c r="IV32"/>
    </row>
    <row r="33" spans="1:256" ht="17" customHeight="1">
      <c r="A33" s="37"/>
      <c r="B33" s="9" t="s">
        <v>92</v>
      </c>
      <c r="C33" s="10">
        <f>VLOOKUP(B33,Master!$B$3:$D$69,2,FALSE)</f>
        <v>94</v>
      </c>
      <c r="D33" s="10">
        <f>VLOOKUP(B33,Master!$B$3:$D$69,3,FALSE)</f>
        <v>94</v>
      </c>
      <c r="E33" s="10">
        <f>SUM(C33:D33)</f>
        <v>188</v>
      </c>
      <c r="F33"/>
      <c r="G33" s="15" t="s">
        <v>94</v>
      </c>
      <c r="H33" s="10">
        <f>VLOOKUP(G33,Master!$B$3:$D$69,2,FALSE)</f>
        <v>95</v>
      </c>
      <c r="I33" s="10">
        <f>VLOOKUP(G33,Master!$B$3:$D$69,3,FALSE)</f>
        <v>96</v>
      </c>
      <c r="J33" s="10">
        <f>SUM(H33:I33)</f>
        <v>191</v>
      </c>
      <c r="IM33"/>
      <c r="IN33"/>
      <c r="IO33"/>
      <c r="IP33"/>
      <c r="IQ33"/>
      <c r="IR33"/>
      <c r="IS33"/>
      <c r="IT33"/>
      <c r="IU33"/>
      <c r="IV33"/>
    </row>
    <row r="34" spans="1:256" ht="17" customHeight="1">
      <c r="A34" s="35"/>
      <c r="B34" s="18"/>
      <c r="C34" s="46"/>
      <c r="D34" s="43">
        <v>2</v>
      </c>
      <c r="E34" s="27">
        <f>SUM(E32:E33)</f>
        <v>379</v>
      </c>
      <c r="F34"/>
      <c r="G34" s="18"/>
      <c r="H34" s="46"/>
      <c r="I34" s="76">
        <v>5</v>
      </c>
      <c r="J34" s="27">
        <f>SUM(J32:J33)</f>
        <v>374</v>
      </c>
      <c r="IM34"/>
      <c r="IN34"/>
      <c r="IO34"/>
      <c r="IP34"/>
      <c r="IQ34"/>
      <c r="IR34"/>
      <c r="IS34"/>
      <c r="IT34"/>
      <c r="IU34"/>
      <c r="IV34"/>
    </row>
    <row r="35" spans="1:256" ht="17" customHeight="1"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7" customHeight="1">
      <c r="A36" s="86"/>
      <c r="B36" s="101"/>
      <c r="C36" s="102"/>
      <c r="D36" s="102"/>
      <c r="E36" s="2"/>
      <c r="F36" s="83"/>
      <c r="G36" s="83"/>
      <c r="H36" s="83"/>
      <c r="I36" s="83"/>
      <c r="J36" s="83"/>
      <c r="IQ36"/>
      <c r="IR36"/>
      <c r="IS36"/>
      <c r="IT36"/>
      <c r="IU36"/>
      <c r="IV36"/>
    </row>
    <row r="37" spans="1:256" ht="17" customHeight="1">
      <c r="A37" s="84"/>
      <c r="B37" s="84"/>
      <c r="C37" s="84"/>
      <c r="D37" s="84"/>
      <c r="E37" s="2"/>
      <c r="F37" s="83"/>
      <c r="G37" s="83"/>
      <c r="H37" s="83"/>
      <c r="I37" s="83"/>
      <c r="J37" s="83"/>
      <c r="IQ37"/>
      <c r="IR37"/>
      <c r="IS37"/>
      <c r="IT37"/>
      <c r="IU37"/>
      <c r="IV37"/>
    </row>
    <row r="38" spans="1:256" ht="17" customHeight="1">
      <c r="A38" s="84"/>
      <c r="B38" s="92"/>
      <c r="C38" s="92"/>
      <c r="D38" s="92"/>
      <c r="E38" s="2"/>
      <c r="F38" s="83"/>
      <c r="G38" s="83"/>
      <c r="H38" s="83"/>
      <c r="I38" s="83"/>
      <c r="J38" s="83"/>
      <c r="IQ38"/>
      <c r="IR38"/>
      <c r="IS38"/>
      <c r="IT38"/>
      <c r="IU38"/>
      <c r="IV38"/>
    </row>
    <row r="39" spans="1:256" ht="17" customHeight="1">
      <c r="A39" s="84"/>
      <c r="B39" s="92"/>
      <c r="C39" s="92"/>
      <c r="D39" s="92"/>
      <c r="E39" s="2"/>
      <c r="F39" s="83"/>
      <c r="G39" s="83"/>
      <c r="H39" s="83"/>
      <c r="I39" s="83"/>
      <c r="J39" s="83"/>
      <c r="IQ39"/>
      <c r="IR39"/>
      <c r="IS39"/>
      <c r="IT39"/>
      <c r="IU39"/>
      <c r="IV39"/>
    </row>
    <row r="40" spans="1:256" ht="17" customHeight="1">
      <c r="A40" s="110"/>
      <c r="B40" s="110"/>
      <c r="C40" s="111"/>
      <c r="D40" s="92"/>
      <c r="E40" s="77"/>
      <c r="F40" s="83"/>
      <c r="G40" s="83"/>
      <c r="H40" s="83"/>
      <c r="I40" s="83"/>
      <c r="J40" s="83"/>
      <c r="IQ40"/>
      <c r="IR40"/>
      <c r="IS40"/>
      <c r="IT40"/>
      <c r="IU40"/>
      <c r="IV40"/>
    </row>
    <row r="41" spans="1:256" ht="8" customHeight="1">
      <c r="A41" s="50"/>
      <c r="B41" s="56"/>
      <c r="C41" s="58"/>
      <c r="D41" s="58"/>
      <c r="E41" s="78"/>
      <c r="F41" s="57"/>
      <c r="G41" s="56"/>
      <c r="H41" s="57"/>
      <c r="I41" s="58"/>
      <c r="J41" s="78"/>
      <c r="K41" s="57"/>
      <c r="L41" s="51"/>
      <c r="M41" s="57"/>
      <c r="N41" s="58"/>
      <c r="O41" s="78"/>
      <c r="P41" s="59"/>
    </row>
    <row r="42" spans="1:256" ht="12.75" customHeight="1">
      <c r="IK42"/>
      <c r="IL42"/>
      <c r="IM42"/>
      <c r="IN42"/>
      <c r="IO42"/>
      <c r="IP42"/>
      <c r="IQ42"/>
      <c r="IR42"/>
      <c r="IS42"/>
      <c r="IT42"/>
      <c r="IU42"/>
      <c r="IV42"/>
    </row>
  </sheetData>
  <phoneticPr fontId="8" type="noConversion"/>
  <pageMargins left="1" right="1" top="1" bottom="1" header="0.25" footer="0.2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J20" sqref="J20"/>
    </sheetView>
  </sheetViews>
  <sheetFormatPr baseColWidth="10" defaultRowHeight="11" x14ac:dyDescent="0"/>
  <cols>
    <col min="2" max="2" width="17.83203125" customWidth="1"/>
    <col min="7" max="7" width="21.33203125" customWidth="1"/>
    <col min="12" max="12" width="19.6640625" customWidth="1"/>
  </cols>
  <sheetData>
    <row r="1" spans="1:16" ht="12">
      <c r="A1" s="37"/>
      <c r="B1" s="38" t="s">
        <v>18</v>
      </c>
      <c r="C1" s="39"/>
      <c r="D1" s="36"/>
      <c r="E1" s="21"/>
      <c r="F1" s="5"/>
      <c r="G1" s="38" t="s">
        <v>19</v>
      </c>
      <c r="H1" s="39"/>
      <c r="I1" s="36"/>
      <c r="J1" s="45"/>
      <c r="L1" s="45"/>
      <c r="M1" s="46"/>
      <c r="N1" s="43"/>
      <c r="O1" s="27" t="e">
        <f>SUM(#REF!)</f>
        <v>#REF!</v>
      </c>
      <c r="P1" s="13"/>
    </row>
    <row r="2" spans="1:16" ht="12">
      <c r="A2" s="37"/>
      <c r="B2" s="6" t="s">
        <v>0</v>
      </c>
      <c r="C2" s="6" t="s">
        <v>1</v>
      </c>
      <c r="D2" s="6" t="s">
        <v>2</v>
      </c>
      <c r="E2" s="6" t="s">
        <v>3</v>
      </c>
      <c r="F2" s="41"/>
      <c r="G2" s="6" t="s">
        <v>0</v>
      </c>
      <c r="H2" s="6" t="s">
        <v>1</v>
      </c>
      <c r="I2" s="6" t="s">
        <v>2</v>
      </c>
      <c r="J2" s="6" t="s">
        <v>3</v>
      </c>
      <c r="L2" s="38" t="s">
        <v>20</v>
      </c>
      <c r="M2" s="40"/>
      <c r="N2" s="36"/>
      <c r="O2" s="21"/>
      <c r="P2" s="2"/>
    </row>
    <row r="3" spans="1:16" ht="19" customHeight="1">
      <c r="A3" s="37"/>
      <c r="B3" s="9" t="s">
        <v>67</v>
      </c>
      <c r="C3" s="10">
        <f>VLOOKUP(B3,Master!$B$3:$D$69,2,FALSE)</f>
        <v>93</v>
      </c>
      <c r="D3" s="10">
        <f>VLOOKUP(B3,Master!$B$3:$D$69,3,FALSE)</f>
        <v>95</v>
      </c>
      <c r="E3" s="10">
        <f>SUM(C3:D3)</f>
        <v>188</v>
      </c>
      <c r="F3" s="41"/>
      <c r="G3" s="15" t="s">
        <v>69</v>
      </c>
      <c r="H3" s="10">
        <f>VLOOKUP(G3,Master!$B$3:$D$69,2,FALSE)</f>
        <v>90</v>
      </c>
      <c r="I3" s="10">
        <f>VLOOKUP(G3,Master!$B$3:$D$69,3,FALSE)</f>
        <v>94</v>
      </c>
      <c r="J3" s="10">
        <f>SUM(H3:I3)</f>
        <v>184</v>
      </c>
      <c r="L3" s="6" t="s">
        <v>0</v>
      </c>
      <c r="M3" s="6" t="s">
        <v>1</v>
      </c>
      <c r="N3" s="6" t="s">
        <v>2</v>
      </c>
      <c r="O3" s="6" t="s">
        <v>3</v>
      </c>
      <c r="P3" s="13"/>
    </row>
    <row r="4" spans="1:16" ht="19" customHeight="1">
      <c r="A4" s="37"/>
      <c r="B4" s="9" t="s">
        <v>68</v>
      </c>
      <c r="C4" s="10">
        <f>VLOOKUP(B4,Master!$B$3:$D$69,2,FALSE)</f>
        <v>91</v>
      </c>
      <c r="D4" s="10">
        <f>VLOOKUP(B4,Master!$B$3:$D$69,3,FALSE)</f>
        <v>93</v>
      </c>
      <c r="E4" s="10">
        <f>SUM(C4:D4)</f>
        <v>184</v>
      </c>
      <c r="F4" s="41"/>
      <c r="G4" s="9" t="s">
        <v>60</v>
      </c>
      <c r="H4" s="10">
        <f>VLOOKUP(G4,Master!$B$3:$D$69,2,FALSE)</f>
        <v>88</v>
      </c>
      <c r="I4" s="10">
        <f>VLOOKUP(G4,Master!$B$3:$D$69,3,FALSE)</f>
        <v>90</v>
      </c>
      <c r="J4" s="10">
        <f>SUM(H4:I4)</f>
        <v>178</v>
      </c>
      <c r="L4" s="9" t="s">
        <v>81</v>
      </c>
      <c r="M4" s="10" t="e">
        <f>VLOOKUP(L4,Master!$B$3:$D$69,2,FALSE)</f>
        <v>#N/A</v>
      </c>
      <c r="N4" s="10" t="e">
        <f>VLOOKUP(L4,Master!$B$3:$D$69,3,FALSE)</f>
        <v>#N/A</v>
      </c>
      <c r="O4" s="10" t="e">
        <f>SUM(M4:N4)</f>
        <v>#N/A</v>
      </c>
      <c r="P4" s="13"/>
    </row>
    <row r="5" spans="1:16" ht="12">
      <c r="A5" s="35"/>
      <c r="B5" s="21"/>
      <c r="C5" s="46"/>
      <c r="D5" s="43">
        <v>1</v>
      </c>
      <c r="E5" s="27">
        <f>SUM(E3:E4)</f>
        <v>372</v>
      </c>
      <c r="F5" s="13"/>
      <c r="G5" s="21"/>
      <c r="H5" s="18"/>
      <c r="I5" s="47">
        <v>4</v>
      </c>
      <c r="J5" s="27">
        <f>SUM(J3:J4)</f>
        <v>362</v>
      </c>
      <c r="L5" s="9" t="s">
        <v>82</v>
      </c>
      <c r="M5" s="10" t="e">
        <f>VLOOKUP(L5,Master!$B$3:$D$69,2,FALSE)</f>
        <v>#N/A</v>
      </c>
      <c r="N5" s="10" t="e">
        <f>VLOOKUP(L5,Master!$B$3:$D$69,3,FALSE)</f>
        <v>#N/A</v>
      </c>
      <c r="O5" s="10" t="e">
        <f>SUM(M5:N5)</f>
        <v>#N/A</v>
      </c>
      <c r="P5" s="13"/>
    </row>
    <row r="6" spans="1:16" ht="12">
      <c r="L6" s="45"/>
      <c r="M6" s="46"/>
      <c r="N6" s="47"/>
      <c r="O6" s="27" t="e">
        <f>SUM(O4:O5)</f>
        <v>#N/A</v>
      </c>
      <c r="P6" s="13"/>
    </row>
    <row r="7" spans="1:16" ht="12">
      <c r="B7" s="21"/>
      <c r="C7" s="46"/>
      <c r="D7" s="43"/>
      <c r="E7" s="27">
        <f>SUM(E5:E6)</f>
        <v>372</v>
      </c>
      <c r="F7" s="13"/>
      <c r="G7" s="21"/>
      <c r="H7" s="18"/>
      <c r="I7" s="47"/>
      <c r="J7" s="27">
        <f>SUM(J5:J6)</f>
        <v>362</v>
      </c>
      <c r="K7" s="44"/>
    </row>
    <row r="8" spans="1:16" ht="12">
      <c r="B8" s="38" t="s">
        <v>21</v>
      </c>
      <c r="C8" s="40"/>
      <c r="D8" s="3"/>
      <c r="E8" s="21"/>
      <c r="F8" s="37"/>
      <c r="G8" s="38" t="s">
        <v>41</v>
      </c>
      <c r="H8" s="40"/>
      <c r="I8" s="3"/>
      <c r="J8" s="21"/>
      <c r="K8" s="108"/>
    </row>
    <row r="9" spans="1:16" ht="12">
      <c r="B9" s="6" t="s">
        <v>0</v>
      </c>
      <c r="C9" s="6" t="s">
        <v>1</v>
      </c>
      <c r="D9" s="6" t="s">
        <v>2</v>
      </c>
      <c r="E9" s="6" t="s">
        <v>3</v>
      </c>
      <c r="F9" s="41"/>
      <c r="G9" s="6" t="s">
        <v>0</v>
      </c>
      <c r="H9" s="6" t="s">
        <v>1</v>
      </c>
      <c r="I9" s="6" t="s">
        <v>2</v>
      </c>
      <c r="J9" s="6" t="s">
        <v>3</v>
      </c>
      <c r="K9" s="103"/>
    </row>
    <row r="10" spans="1:16" ht="19" customHeight="1">
      <c r="B10" s="9" t="s">
        <v>70</v>
      </c>
      <c r="C10" s="10">
        <f>VLOOKUP(B10,Master!$B$3:$D$69,2,FALSE)</f>
        <v>91</v>
      </c>
      <c r="D10" s="10">
        <f>VLOOKUP(B10,Master!$B$3:$D$69,3,FALSE)</f>
        <v>92</v>
      </c>
      <c r="E10" s="10">
        <f>SUM(C10:D10)</f>
        <v>183</v>
      </c>
      <c r="F10" s="41"/>
      <c r="G10" s="9"/>
      <c r="H10" s="10" t="e">
        <f>VLOOKUP(G10,Master!$B$3:$D$69,2,FALSE)</f>
        <v>#N/A</v>
      </c>
      <c r="I10" s="10" t="e">
        <f>VLOOKUP(G10,Master!$B$3:$D$69,3,FALSE)</f>
        <v>#N/A</v>
      </c>
      <c r="J10" s="10" t="e">
        <f>SUM(H10:I10)</f>
        <v>#N/A</v>
      </c>
      <c r="K10" s="103"/>
    </row>
    <row r="11" spans="1:16" ht="19" customHeight="1">
      <c r="B11" s="9" t="s">
        <v>71</v>
      </c>
      <c r="C11" s="10">
        <f>VLOOKUP(B11,Master!$B$3:$D$69,2,FALSE)</f>
        <v>92</v>
      </c>
      <c r="D11" s="10">
        <f>VLOOKUP(B11,Master!$B$3:$D$69,3,FALSE)</f>
        <v>95</v>
      </c>
      <c r="E11" s="10">
        <f>SUM(C11:D11)</f>
        <v>187</v>
      </c>
      <c r="F11" s="41"/>
      <c r="G11" s="9" t="s">
        <v>72</v>
      </c>
      <c r="H11" s="10">
        <f>VLOOKUP(G11,Master!$B$3:$D$69,2,FALSE)</f>
        <v>81</v>
      </c>
      <c r="I11" s="10">
        <f>VLOOKUP(G11,Master!$B$3:$D$69,3,FALSE)</f>
        <v>87</v>
      </c>
      <c r="J11" s="10">
        <f>SUM(H11:I11)</f>
        <v>168</v>
      </c>
      <c r="K11" s="103"/>
    </row>
    <row r="12" spans="1:16" ht="12">
      <c r="B12" s="45"/>
      <c r="C12" s="18"/>
      <c r="D12" s="47">
        <v>2</v>
      </c>
      <c r="E12" s="27">
        <f>SUM(E10:E11)</f>
        <v>370</v>
      </c>
      <c r="F12" s="44"/>
      <c r="G12" s="45"/>
      <c r="H12" s="18"/>
      <c r="I12" s="47"/>
      <c r="J12" s="27" t="e">
        <f>SUM(J10:J11)</f>
        <v>#N/A</v>
      </c>
      <c r="K12" s="109"/>
    </row>
    <row r="14" spans="1:16" s="132" customFormat="1"/>
    <row r="16" spans="1:16" ht="12">
      <c r="B16" s="38" t="s">
        <v>14</v>
      </c>
      <c r="C16" s="62"/>
      <c r="D16" s="63"/>
      <c r="E16" s="64"/>
      <c r="F16" s="65"/>
    </row>
    <row r="17" spans="2:17" ht="13" customHeight="1">
      <c r="B17" s="6" t="s">
        <v>0</v>
      </c>
      <c r="C17" s="6" t="s">
        <v>1</v>
      </c>
      <c r="D17" s="6" t="s">
        <v>2</v>
      </c>
      <c r="E17" s="6" t="s">
        <v>3</v>
      </c>
      <c r="F17" s="13"/>
    </row>
    <row r="18" spans="2:17" ht="22" customHeight="1">
      <c r="B18" s="9" t="s">
        <v>50</v>
      </c>
      <c r="C18" s="10">
        <f>VLOOKUP(B18,Master!$B$3:$D$69,2,FALSE)</f>
        <v>89</v>
      </c>
      <c r="D18" s="10">
        <f>VLOOKUP(B18,Master!$B$3:$D$69,3,FALSE)</f>
        <v>94</v>
      </c>
      <c r="E18" s="10">
        <f>SUM(C18:D18)</f>
        <v>183</v>
      </c>
      <c r="F18" s="13"/>
    </row>
    <row r="19" spans="2:17" ht="21" customHeight="1">
      <c r="B19" s="9" t="s">
        <v>52</v>
      </c>
      <c r="C19" s="10">
        <f>VLOOKUP(B19,Master!$B$3:$D$69,2,FALSE)</f>
        <v>87</v>
      </c>
      <c r="D19" s="10">
        <f>VLOOKUP(B19,Master!$B$3:$D$69,3,FALSE)</f>
        <v>86</v>
      </c>
      <c r="E19" s="10">
        <f>SUM(C19:D19)</f>
        <v>173</v>
      </c>
      <c r="F19" s="66"/>
    </row>
    <row r="20" spans="2:17" ht="12">
      <c r="B20" s="45"/>
      <c r="C20" s="46"/>
      <c r="D20" s="47"/>
      <c r="E20" s="27">
        <f>SUM(E18:E19)</f>
        <v>356</v>
      </c>
      <c r="F20" s="13"/>
    </row>
    <row r="21" spans="2:17" ht="12">
      <c r="B21" s="2"/>
      <c r="C21" s="2"/>
      <c r="D21" s="2"/>
      <c r="E21" s="2"/>
      <c r="F21" s="2"/>
    </row>
    <row r="22" spans="2:17" s="132" customFormat="1"/>
    <row r="24" spans="2:17" ht="12">
      <c r="B24" s="38" t="s">
        <v>10</v>
      </c>
      <c r="C24" s="39"/>
      <c r="D24" s="36"/>
      <c r="E24" s="36"/>
      <c r="F24" s="37"/>
      <c r="G24" s="38" t="s">
        <v>11</v>
      </c>
      <c r="H24" s="40"/>
      <c r="I24" s="36"/>
      <c r="J24" s="36"/>
      <c r="K24" s="2"/>
      <c r="L24" s="38" t="s">
        <v>34</v>
      </c>
      <c r="M24" s="40"/>
      <c r="N24" s="36"/>
      <c r="O24" s="36"/>
      <c r="P24" s="114"/>
    </row>
    <row r="25" spans="2:17" ht="12">
      <c r="B25" s="6" t="s">
        <v>0</v>
      </c>
      <c r="C25" s="6" t="s">
        <v>1</v>
      </c>
      <c r="D25" s="6" t="s">
        <v>2</v>
      </c>
      <c r="E25" s="6" t="s">
        <v>3</v>
      </c>
      <c r="F25" s="42"/>
      <c r="G25" s="6" t="s">
        <v>0</v>
      </c>
      <c r="H25" s="6" t="s">
        <v>1</v>
      </c>
      <c r="I25" s="6" t="s">
        <v>2</v>
      </c>
      <c r="J25" s="6" t="s">
        <v>3</v>
      </c>
      <c r="K25" s="13"/>
      <c r="L25" s="6" t="s">
        <v>0</v>
      </c>
      <c r="M25" s="6" t="s">
        <v>1</v>
      </c>
      <c r="N25" s="6" t="s">
        <v>2</v>
      </c>
      <c r="O25" s="6" t="s">
        <v>3</v>
      </c>
      <c r="P25" s="114"/>
    </row>
    <row r="26" spans="2:17" ht="19" customHeight="1">
      <c r="B26" s="9" t="s">
        <v>85</v>
      </c>
      <c r="C26" s="10">
        <f>VLOOKUP(B26,Master!$B$3:$D$69,2,FALSE)</f>
        <v>89</v>
      </c>
      <c r="D26" s="10">
        <f>VLOOKUP(B26,Master!$B$3:$D$69,3,FALSE)</f>
        <v>89</v>
      </c>
      <c r="E26" s="10">
        <f>SUM(C26:D26)</f>
        <v>178</v>
      </c>
      <c r="F26" s="42"/>
      <c r="G26" s="15" t="s">
        <v>87</v>
      </c>
      <c r="H26" s="10">
        <f>VLOOKUP(G26,Master!$B$3:$D$69,2,FALSE)</f>
        <v>91</v>
      </c>
      <c r="I26" s="10">
        <f>VLOOKUP(G26,Master!$B$3:$D$69,3,FALSE)</f>
        <v>96</v>
      </c>
      <c r="J26" s="10">
        <f>SUM(H26:I26)</f>
        <v>187</v>
      </c>
      <c r="K26" s="13"/>
      <c r="L26" s="15" t="s">
        <v>89</v>
      </c>
      <c r="M26" s="10">
        <f>VLOOKUP(L26,Master!$B$3:$D$69,2,FALSE)</f>
        <v>95</v>
      </c>
      <c r="N26" s="10">
        <f>VLOOKUP(L26,Master!$B$3:$D$69,3,FALSE)</f>
        <v>95</v>
      </c>
      <c r="O26" s="10">
        <f>SUM(M26:N26)</f>
        <v>190</v>
      </c>
      <c r="P26" s="114"/>
    </row>
    <row r="27" spans="2:17" ht="19" customHeight="1">
      <c r="B27" s="9" t="s">
        <v>86</v>
      </c>
      <c r="C27" s="10">
        <f>VLOOKUP(B27,Master!$B$3:$D$69,2,FALSE)</f>
        <v>83</v>
      </c>
      <c r="D27" s="10">
        <f>VLOOKUP(B27,Master!$B$3:$D$69,3,FALSE)</f>
        <v>94</v>
      </c>
      <c r="E27" s="10">
        <f>SUM(C27:D27)</f>
        <v>177</v>
      </c>
      <c r="F27" s="42"/>
      <c r="G27" s="15" t="s">
        <v>88</v>
      </c>
      <c r="H27" s="10">
        <f>VLOOKUP(G27,Master!$B$3:$D$69,2,FALSE)</f>
        <v>87</v>
      </c>
      <c r="I27" s="10">
        <f>VLOOKUP(G27,Master!$B$3:$D$69,3,FALSE)</f>
        <v>83</v>
      </c>
      <c r="J27" s="10">
        <f>SUM(H27:I27)</f>
        <v>170</v>
      </c>
      <c r="K27" s="13"/>
      <c r="L27" s="15" t="s">
        <v>90</v>
      </c>
      <c r="M27" s="10">
        <f>VLOOKUP(L27,Master!$B$3:$D$69,2,FALSE)</f>
        <v>80</v>
      </c>
      <c r="N27" s="10">
        <f>VLOOKUP(L27,Master!$B$3:$D$69,3,FALSE)</f>
        <v>72</v>
      </c>
      <c r="O27" s="10">
        <f>SUM(M27:N27)</f>
        <v>152</v>
      </c>
      <c r="P27" s="114"/>
    </row>
    <row r="28" spans="2:17" ht="12">
      <c r="B28" s="45"/>
      <c r="C28" s="18"/>
      <c r="D28" s="43"/>
      <c r="E28" s="27">
        <f>SUM(E26:E27)</f>
        <v>355</v>
      </c>
      <c r="F28" s="44"/>
      <c r="G28" s="45"/>
      <c r="H28" s="46"/>
      <c r="I28" s="47">
        <v>5</v>
      </c>
      <c r="J28" s="27">
        <f>SUM(J26:J27)</f>
        <v>357</v>
      </c>
      <c r="K28" s="13"/>
      <c r="L28" s="45"/>
      <c r="M28" s="46"/>
      <c r="N28" s="47"/>
      <c r="O28" s="27">
        <f>SUM(O26:O27)</f>
        <v>342</v>
      </c>
      <c r="P28" s="114"/>
    </row>
    <row r="29" spans="2:17" ht="12">
      <c r="B29" s="115"/>
      <c r="C29" s="65"/>
      <c r="D29" s="112"/>
      <c r="E29" s="113"/>
      <c r="F29" s="114"/>
      <c r="G29" s="115"/>
      <c r="H29" s="116"/>
      <c r="I29" s="117"/>
      <c r="J29" s="113"/>
      <c r="K29" s="7"/>
      <c r="L29" s="49"/>
      <c r="M29" s="4"/>
      <c r="N29" s="4"/>
      <c r="O29" s="4"/>
      <c r="P29" s="3"/>
      <c r="Q29" s="4"/>
    </row>
    <row r="30" spans="2:17" s="132" customFormat="1"/>
    <row r="32" spans="2:17" ht="12">
      <c r="F32" s="60"/>
      <c r="G32" s="38" t="s">
        <v>24</v>
      </c>
      <c r="H32" s="62"/>
      <c r="I32" s="63"/>
      <c r="J32" s="63"/>
      <c r="K32" s="65"/>
    </row>
    <row r="33" spans="2:11" ht="12">
      <c r="F33" s="42"/>
      <c r="G33" s="6" t="s">
        <v>0</v>
      </c>
      <c r="H33" s="6" t="s">
        <v>1</v>
      </c>
      <c r="I33" s="6" t="s">
        <v>2</v>
      </c>
      <c r="J33" s="6" t="s">
        <v>3</v>
      </c>
      <c r="K33" s="13"/>
    </row>
    <row r="34" spans="2:11" ht="19" customHeight="1">
      <c r="F34" s="42"/>
      <c r="G34" s="9" t="s">
        <v>35</v>
      </c>
      <c r="H34" s="10">
        <f>VLOOKUP(G34,Master!$B$3:$D$69,2,FALSE)</f>
        <v>96</v>
      </c>
      <c r="I34" s="10">
        <f>VLOOKUP(G34,Master!$B$3:$D$69,3,FALSE)</f>
        <v>94</v>
      </c>
      <c r="J34" s="10">
        <f>SUM(H34:I34)</f>
        <v>190</v>
      </c>
      <c r="K34" s="13"/>
    </row>
    <row r="35" spans="2:11" ht="19" customHeight="1">
      <c r="F35" s="42"/>
      <c r="G35" s="15" t="s">
        <v>36</v>
      </c>
      <c r="H35" s="10">
        <f>VLOOKUP(G35,Master!$B$3:$D$69,2,FALSE)</f>
        <v>89</v>
      </c>
      <c r="I35" s="10">
        <f>VLOOKUP(G35,Master!$B$3:$D$69,3,FALSE)</f>
        <v>91</v>
      </c>
      <c r="J35" s="10">
        <f>SUM(H35:I35)</f>
        <v>180</v>
      </c>
      <c r="K35" s="13"/>
    </row>
    <row r="36" spans="2:11" ht="12">
      <c r="F36" s="44"/>
      <c r="G36" s="46"/>
      <c r="H36" s="46"/>
      <c r="I36" s="47">
        <v>3</v>
      </c>
      <c r="J36" s="27">
        <f>SUM(J34:J35)</f>
        <v>370</v>
      </c>
      <c r="K36" s="13"/>
    </row>
    <row r="37" spans="2:11" ht="12">
      <c r="B37" s="36"/>
      <c r="C37" s="35"/>
      <c r="D37" s="35"/>
      <c r="E37" s="18"/>
      <c r="F37" s="2"/>
      <c r="G37" s="2"/>
      <c r="H37" s="2"/>
      <c r="I37" s="2"/>
      <c r="J37" s="18"/>
      <c r="K37" s="2"/>
    </row>
    <row r="38" spans="2:11" s="132" customFormat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selection activeCell="D5" sqref="D5"/>
    </sheetView>
  </sheetViews>
  <sheetFormatPr baseColWidth="10" defaultRowHeight="11" x14ac:dyDescent="0"/>
  <cols>
    <col min="2" max="2" width="19" customWidth="1"/>
    <col min="7" max="7" width="19.83203125" customWidth="1"/>
    <col min="12" max="12" width="16.83203125" customWidth="1"/>
  </cols>
  <sheetData>
    <row r="1" spans="2:17" ht="12">
      <c r="B1" s="38" t="s">
        <v>42</v>
      </c>
      <c r="C1" s="40"/>
      <c r="D1" s="3"/>
      <c r="E1" s="21"/>
      <c r="F1" s="2"/>
    </row>
    <row r="2" spans="2:17" ht="12">
      <c r="B2" s="6" t="s">
        <v>0</v>
      </c>
      <c r="C2" s="6" t="s">
        <v>1</v>
      </c>
      <c r="D2" s="6" t="s">
        <v>2</v>
      </c>
      <c r="E2" s="6" t="s">
        <v>3</v>
      </c>
      <c r="F2" s="13"/>
    </row>
    <row r="3" spans="2:17" ht="19" customHeight="1">
      <c r="B3" s="9" t="s">
        <v>73</v>
      </c>
      <c r="C3" s="10">
        <f>VLOOKUP(B3,Master!$B$3:$D$69,2,FALSE)</f>
        <v>92</v>
      </c>
      <c r="D3" s="10">
        <f>VLOOKUP(B3,Master!$B$3:$D$69,3,FALSE)</f>
        <v>88</v>
      </c>
      <c r="E3" s="10">
        <f>SUM(C3:D3)</f>
        <v>180</v>
      </c>
      <c r="F3" s="13"/>
    </row>
    <row r="4" spans="2:17" ht="19" customHeight="1">
      <c r="B4" s="9" t="s">
        <v>74</v>
      </c>
      <c r="C4" s="10">
        <f>VLOOKUP(B4,Master!$B$3:$D$69,2,FALSE)</f>
        <v>90</v>
      </c>
      <c r="D4" s="10">
        <f>VLOOKUP(B4,Master!$B$3:$D$69,3,FALSE)</f>
        <v>90</v>
      </c>
      <c r="E4" s="10">
        <f>SUM(C4:D4)</f>
        <v>180</v>
      </c>
      <c r="F4" s="13"/>
    </row>
    <row r="5" spans="2:17" ht="12">
      <c r="B5" s="45"/>
      <c r="C5" s="18"/>
      <c r="D5" s="47"/>
      <c r="E5" s="27">
        <f>SUM(E3:E4)</f>
        <v>360</v>
      </c>
      <c r="F5" s="2"/>
    </row>
    <row r="6" spans="2:17" ht="12">
      <c r="B6" s="115"/>
      <c r="C6" s="73"/>
      <c r="D6" s="133"/>
      <c r="E6" s="134"/>
      <c r="F6" s="135"/>
    </row>
    <row r="7" spans="2:17" ht="12">
      <c r="B7" s="35"/>
      <c r="C7" s="45"/>
      <c r="D7" s="18"/>
      <c r="E7" s="47"/>
      <c r="F7" s="27"/>
      <c r="G7" s="44"/>
      <c r="H7" s="45"/>
      <c r="I7" s="18"/>
      <c r="J7" s="47"/>
      <c r="K7" s="27"/>
      <c r="L7" s="109"/>
      <c r="M7" s="45"/>
      <c r="N7" s="18"/>
      <c r="O7" s="47"/>
      <c r="P7" s="27"/>
      <c r="Q7" s="2"/>
    </row>
    <row r="8" spans="2:17" ht="12">
      <c r="B8" s="38" t="s">
        <v>43</v>
      </c>
      <c r="C8" s="40"/>
      <c r="D8" s="3"/>
      <c r="E8" s="21"/>
      <c r="F8" s="37"/>
      <c r="G8" s="38" t="s">
        <v>44</v>
      </c>
      <c r="H8" s="40"/>
      <c r="I8" s="3"/>
      <c r="J8" s="21"/>
      <c r="K8" s="108"/>
      <c r="L8" s="38" t="s">
        <v>45</v>
      </c>
      <c r="M8" s="40"/>
      <c r="N8" s="3"/>
      <c r="O8" s="21"/>
      <c r="P8" s="2"/>
    </row>
    <row r="9" spans="2:17" ht="12">
      <c r="B9" s="6" t="s">
        <v>0</v>
      </c>
      <c r="C9" s="6" t="s">
        <v>1</v>
      </c>
      <c r="D9" s="6" t="s">
        <v>2</v>
      </c>
      <c r="E9" s="6" t="s">
        <v>3</v>
      </c>
      <c r="F9" s="41"/>
      <c r="G9" s="6" t="s">
        <v>0</v>
      </c>
      <c r="H9" s="6" t="s">
        <v>1</v>
      </c>
      <c r="I9" s="6" t="s">
        <v>2</v>
      </c>
      <c r="J9" s="6" t="s">
        <v>3</v>
      </c>
      <c r="K9" s="103"/>
      <c r="L9" s="6" t="s">
        <v>0</v>
      </c>
      <c r="M9" s="6" t="s">
        <v>1</v>
      </c>
      <c r="N9" s="6" t="s">
        <v>2</v>
      </c>
      <c r="O9" s="6" t="s">
        <v>3</v>
      </c>
      <c r="P9" s="13"/>
    </row>
    <row r="10" spans="2:17" ht="19" customHeight="1">
      <c r="B10" s="9" t="s">
        <v>39</v>
      </c>
      <c r="C10" s="10">
        <f>VLOOKUP(B10,Master!$B$3:$D$69,2,FALSE)</f>
        <v>87</v>
      </c>
      <c r="D10" s="10">
        <f>VLOOKUP(B10,Master!$B$3:$D$69,3,FALSE)</f>
        <v>85</v>
      </c>
      <c r="E10" s="10">
        <f>SUM(C10:D10)</f>
        <v>172</v>
      </c>
      <c r="F10" s="41"/>
      <c r="G10" s="9" t="s">
        <v>76</v>
      </c>
      <c r="H10" s="10">
        <f>VLOOKUP(G10,Master!$B$3:$D$69,2,FALSE)</f>
        <v>88</v>
      </c>
      <c r="I10" s="10">
        <f>VLOOKUP(G10,Master!$B$3:$D$69,3,FALSE)</f>
        <v>88</v>
      </c>
      <c r="J10" s="10">
        <f>SUM(H10:I10)</f>
        <v>176</v>
      </c>
      <c r="K10" s="103"/>
      <c r="L10" s="9" t="s">
        <v>77</v>
      </c>
      <c r="M10" s="10">
        <f>VLOOKUP(L10,Master!$B$3:$D$69,2,FALSE)</f>
        <v>90</v>
      </c>
      <c r="N10" s="10">
        <f>VLOOKUP(L10,Master!$B$3:$D$69,3,FALSE)</f>
        <v>87</v>
      </c>
      <c r="O10" s="10">
        <f>SUM(M10:N10)</f>
        <v>177</v>
      </c>
      <c r="P10" s="13"/>
    </row>
    <row r="11" spans="2:17" ht="19" customHeight="1">
      <c r="B11" s="9" t="s">
        <v>40</v>
      </c>
      <c r="C11" s="10" t="e">
        <f>VLOOKUP(B11,Master!$B$3:$D$69,2,FALSE)</f>
        <v>#N/A</v>
      </c>
      <c r="D11" s="10" t="e">
        <f>VLOOKUP(B11,Master!$B$3:$D$69,3,FALSE)</f>
        <v>#N/A</v>
      </c>
      <c r="E11" s="10" t="e">
        <f>SUM(C11:D11)</f>
        <v>#N/A</v>
      </c>
      <c r="F11" s="41"/>
      <c r="G11" s="9" t="s">
        <v>75</v>
      </c>
      <c r="H11" s="10">
        <f>VLOOKUP(G11,Master!$B$3:$D$69,2,FALSE)</f>
        <v>93</v>
      </c>
      <c r="I11" s="10">
        <f>VLOOKUP(G11,Master!$B$3:$D$69,3,FALSE)</f>
        <v>95</v>
      </c>
      <c r="J11" s="10">
        <f>SUM(H11:I11)</f>
        <v>188</v>
      </c>
      <c r="K11" s="103"/>
      <c r="L11" s="9" t="s">
        <v>78</v>
      </c>
      <c r="M11" s="10">
        <f>VLOOKUP(L11,Master!$B$3:$D$69,2,FALSE)</f>
        <v>90</v>
      </c>
      <c r="N11" s="10">
        <f>VLOOKUP(L11,Master!$B$3:$D$69,3,FALSE)</f>
        <v>92</v>
      </c>
      <c r="O11" s="10">
        <f>SUM(M11:N11)</f>
        <v>182</v>
      </c>
      <c r="P11" s="13"/>
    </row>
    <row r="12" spans="2:17" ht="12">
      <c r="B12" s="45"/>
      <c r="C12" s="18"/>
      <c r="D12" s="47"/>
      <c r="E12" s="27" t="e">
        <f>SUM(E10:E11)</f>
        <v>#N/A</v>
      </c>
      <c r="F12" s="44"/>
      <c r="G12" s="45"/>
      <c r="H12" s="18"/>
      <c r="I12" s="47">
        <v>1</v>
      </c>
      <c r="J12" s="27">
        <f>SUM(J10:J11)</f>
        <v>364</v>
      </c>
      <c r="K12" s="109"/>
      <c r="L12" s="45"/>
      <c r="M12" s="18"/>
      <c r="N12" s="47"/>
      <c r="O12" s="27">
        <f>SUM(O10:O11)</f>
        <v>359</v>
      </c>
      <c r="P12" s="2"/>
    </row>
    <row r="13" spans="2:17" ht="12">
      <c r="B13" s="49"/>
      <c r="C13" s="104"/>
      <c r="D13" s="105"/>
      <c r="E13" s="106"/>
      <c r="F13" s="92"/>
      <c r="G13" s="107"/>
      <c r="H13" s="104"/>
      <c r="I13" s="105"/>
      <c r="J13" s="106"/>
      <c r="K13" s="92"/>
      <c r="L13" s="74"/>
      <c r="M13" s="49"/>
      <c r="N13" s="49"/>
      <c r="O13" s="49"/>
      <c r="P13" s="4"/>
      <c r="Q13" s="4"/>
    </row>
    <row r="14" spans="2:17" s="132" customFormat="1"/>
    <row r="16" spans="2:17" ht="12">
      <c r="B16" s="38" t="s">
        <v>14</v>
      </c>
      <c r="C16" s="62"/>
      <c r="D16" s="63"/>
      <c r="E16" s="64"/>
      <c r="F16" s="65"/>
    </row>
    <row r="17" spans="1:16" ht="12">
      <c r="B17" s="6" t="s">
        <v>0</v>
      </c>
      <c r="C17" s="6" t="s">
        <v>1</v>
      </c>
      <c r="D17" s="6" t="s">
        <v>2</v>
      </c>
      <c r="E17" s="6" t="s">
        <v>3</v>
      </c>
      <c r="F17" s="13"/>
    </row>
    <row r="18" spans="1:16" ht="12">
      <c r="B18" s="9"/>
      <c r="C18" s="10" t="e">
        <f>VLOOKUP(B18,Master!$B$3:$D$69,2,FALSE)</f>
        <v>#N/A</v>
      </c>
      <c r="D18" s="10" t="e">
        <f>VLOOKUP(B18,Master!$B$3:$D$69,3,FALSE)</f>
        <v>#N/A</v>
      </c>
      <c r="E18" s="10" t="e">
        <f>SUM(C18:D18)</f>
        <v>#N/A</v>
      </c>
      <c r="F18" s="13"/>
    </row>
    <row r="19" spans="1:16" ht="12">
      <c r="B19" s="9"/>
      <c r="C19" s="10" t="e">
        <f>VLOOKUP(B19,Master!$B$3:$D$69,2,FALSE)</f>
        <v>#N/A</v>
      </c>
      <c r="D19" s="10" t="e">
        <f>VLOOKUP(B19,Master!$B$3:$D$69,3,FALSE)</f>
        <v>#N/A</v>
      </c>
      <c r="E19" s="10" t="e">
        <f>SUM(C19:D19)</f>
        <v>#N/A</v>
      </c>
      <c r="F19" s="66"/>
    </row>
    <row r="20" spans="1:16" ht="12">
      <c r="B20" s="45"/>
      <c r="C20" s="46"/>
      <c r="D20" s="47"/>
      <c r="E20" s="27" t="e">
        <f>SUM(E18:E19)</f>
        <v>#N/A</v>
      </c>
      <c r="F20" s="13"/>
    </row>
    <row r="21" spans="1:16" ht="12">
      <c r="B21" s="2"/>
      <c r="C21" s="2"/>
      <c r="D21" s="2"/>
      <c r="E21" s="2"/>
      <c r="F21" s="2"/>
    </row>
    <row r="22" spans="1:16">
      <c r="A22" s="132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</row>
    <row r="24" spans="1:16" ht="12">
      <c r="B24" s="38" t="s">
        <v>10</v>
      </c>
      <c r="C24" s="39"/>
      <c r="D24" s="36"/>
      <c r="E24" s="36"/>
      <c r="F24" s="37"/>
      <c r="G24" s="38" t="s">
        <v>11</v>
      </c>
      <c r="H24" s="40"/>
      <c r="I24" s="36"/>
      <c r="J24" s="36"/>
      <c r="K24" s="2"/>
      <c r="L24" s="38" t="s">
        <v>34</v>
      </c>
      <c r="M24" s="40"/>
      <c r="N24" s="36"/>
      <c r="O24" s="36"/>
      <c r="P24" s="114"/>
    </row>
    <row r="25" spans="1:16" ht="12">
      <c r="B25" s="6" t="s">
        <v>0</v>
      </c>
      <c r="C25" s="6" t="s">
        <v>1</v>
      </c>
      <c r="D25" s="6" t="s">
        <v>2</v>
      </c>
      <c r="E25" s="6" t="s">
        <v>3</v>
      </c>
      <c r="F25" s="42"/>
      <c r="G25" s="6" t="s">
        <v>0</v>
      </c>
      <c r="H25" s="6" t="s">
        <v>1</v>
      </c>
      <c r="I25" s="6" t="s">
        <v>2</v>
      </c>
      <c r="J25" s="6" t="s">
        <v>3</v>
      </c>
      <c r="K25" s="13"/>
      <c r="L25" s="6" t="s">
        <v>0</v>
      </c>
      <c r="M25" s="6" t="s">
        <v>1</v>
      </c>
      <c r="N25" s="6" t="s">
        <v>2</v>
      </c>
      <c r="O25" s="6" t="s">
        <v>3</v>
      </c>
      <c r="P25" s="114"/>
    </row>
    <row r="26" spans="1:16" ht="12">
      <c r="B26" s="9"/>
      <c r="C26" s="10" t="e">
        <f>VLOOKUP(B26,Master!$B$3:$D$69,2,FALSE)</f>
        <v>#N/A</v>
      </c>
      <c r="D26" s="10" t="e">
        <f>VLOOKUP(B26,Master!$B$3:$D$69,3,FALSE)</f>
        <v>#N/A</v>
      </c>
      <c r="E26" s="10" t="e">
        <f>SUM(C26:D26)</f>
        <v>#N/A</v>
      </c>
      <c r="F26" s="42"/>
      <c r="G26" s="15"/>
      <c r="H26" s="10" t="e">
        <f>VLOOKUP(G26,Master!$B$3:$D$69,2,FALSE)</f>
        <v>#N/A</v>
      </c>
      <c r="I26" s="10" t="e">
        <f>VLOOKUP(G26,Master!$B$3:$D$69,3,FALSE)</f>
        <v>#N/A</v>
      </c>
      <c r="J26" s="10" t="e">
        <f>SUM(H26:I26)</f>
        <v>#N/A</v>
      </c>
      <c r="K26" s="13"/>
      <c r="L26" s="15"/>
      <c r="M26" s="10" t="e">
        <f>VLOOKUP(L26,Master!$B$3:$D$69,2,FALSE)</f>
        <v>#N/A</v>
      </c>
      <c r="N26" s="10" t="e">
        <f>VLOOKUP(L26,Master!$B$3:$D$69,3,FALSE)</f>
        <v>#N/A</v>
      </c>
      <c r="O26" s="10" t="e">
        <f>SUM(M26:N26)</f>
        <v>#N/A</v>
      </c>
      <c r="P26" s="114"/>
    </row>
    <row r="27" spans="1:16" ht="12">
      <c r="B27" s="9"/>
      <c r="C27" s="10" t="e">
        <f>VLOOKUP(B27,Master!$B$3:$D$69,2,FALSE)</f>
        <v>#N/A</v>
      </c>
      <c r="D27" s="10" t="e">
        <f>VLOOKUP(B27,Master!$B$3:$D$69,3,FALSE)</f>
        <v>#N/A</v>
      </c>
      <c r="E27" s="10" t="e">
        <f>SUM(C27:D27)</f>
        <v>#N/A</v>
      </c>
      <c r="F27" s="42"/>
      <c r="G27" s="15"/>
      <c r="H27" s="10" t="e">
        <f>VLOOKUP(G27,Master!$B$3:$D$69,2,FALSE)</f>
        <v>#N/A</v>
      </c>
      <c r="I27" s="10" t="e">
        <f>VLOOKUP(G27,Master!$B$3:$D$69,3,FALSE)</f>
        <v>#N/A</v>
      </c>
      <c r="J27" s="10" t="e">
        <f>SUM(H27:I27)</f>
        <v>#N/A</v>
      </c>
      <c r="K27" s="13"/>
      <c r="L27" s="15"/>
      <c r="M27" s="10" t="e">
        <f>VLOOKUP(L27,Master!$B$3:$D$69,2,FALSE)</f>
        <v>#N/A</v>
      </c>
      <c r="N27" s="10" t="e">
        <f>VLOOKUP(L27,Master!$B$3:$D$69,3,FALSE)</f>
        <v>#N/A</v>
      </c>
      <c r="O27" s="10" t="e">
        <f>SUM(M27:N27)</f>
        <v>#N/A</v>
      </c>
      <c r="P27" s="114"/>
    </row>
    <row r="28" spans="1:16" ht="12">
      <c r="B28" s="45"/>
      <c r="C28" s="18"/>
      <c r="D28" s="43"/>
      <c r="E28" s="27" t="e">
        <f>SUM(E26:E27)</f>
        <v>#N/A</v>
      </c>
      <c r="F28" s="44"/>
      <c r="G28" s="45"/>
      <c r="H28" s="46"/>
      <c r="I28" s="47"/>
      <c r="J28" s="27" t="e">
        <f>SUM(J26:J27)</f>
        <v>#N/A</v>
      </c>
      <c r="K28" s="13"/>
      <c r="L28" s="45"/>
      <c r="M28" s="46"/>
      <c r="N28" s="47"/>
      <c r="O28" s="27" t="e">
        <f>SUM(O26:O27)</f>
        <v>#N/A</v>
      </c>
      <c r="P28" s="114"/>
    </row>
    <row r="29" spans="1:16" ht="12">
      <c r="B29" s="115"/>
      <c r="C29" s="65"/>
      <c r="D29" s="112"/>
      <c r="E29" s="113"/>
      <c r="F29" s="114"/>
      <c r="G29" s="115"/>
      <c r="H29" s="116"/>
      <c r="I29" s="117"/>
      <c r="J29" s="113"/>
      <c r="K29" s="7"/>
      <c r="L29" s="49"/>
      <c r="M29" s="4"/>
      <c r="N29" s="4"/>
      <c r="O29" s="4"/>
      <c r="P29" s="3"/>
    </row>
    <row r="30" spans="1:16">
      <c r="A30" s="132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</row>
    <row r="32" spans="1:16" ht="12">
      <c r="B32" s="38" t="s">
        <v>23</v>
      </c>
      <c r="C32" s="62"/>
      <c r="D32" s="63"/>
      <c r="E32" s="63"/>
      <c r="F32" s="60"/>
      <c r="G32" s="38" t="s">
        <v>24</v>
      </c>
      <c r="H32" s="62"/>
      <c r="I32" s="63"/>
      <c r="J32" s="63"/>
      <c r="K32" s="65"/>
    </row>
    <row r="33" spans="1:16" ht="12">
      <c r="B33" s="6" t="s">
        <v>0</v>
      </c>
      <c r="C33" s="6" t="s">
        <v>1</v>
      </c>
      <c r="D33" s="6" t="s">
        <v>2</v>
      </c>
      <c r="E33" s="6" t="s">
        <v>3</v>
      </c>
      <c r="F33" s="42"/>
      <c r="G33" s="6" t="s">
        <v>0</v>
      </c>
      <c r="H33" s="6" t="s">
        <v>1</v>
      </c>
      <c r="I33" s="6" t="s">
        <v>2</v>
      </c>
      <c r="J33" s="6" t="s">
        <v>3</v>
      </c>
      <c r="K33" s="13"/>
    </row>
    <row r="34" spans="1:16" ht="12">
      <c r="B34" s="15"/>
      <c r="C34" s="10" t="e">
        <f>VLOOKUP(B34,Master!$B$3:$D$69,2,FALSE)</f>
        <v>#N/A</v>
      </c>
      <c r="D34" s="10" t="e">
        <f>VLOOKUP(B34,Master!$B$3:$D$69,3,FALSE)</f>
        <v>#N/A</v>
      </c>
      <c r="E34" s="10" t="e">
        <f>SUM(C34:D34)</f>
        <v>#N/A</v>
      </c>
      <c r="F34" s="42"/>
      <c r="G34" s="9"/>
      <c r="H34" s="10" t="e">
        <f>VLOOKUP(G34,Master!$B$3:$D$69,2,FALSE)</f>
        <v>#N/A</v>
      </c>
      <c r="I34" s="10" t="e">
        <f>VLOOKUP(G34,Master!$B$3:$D$69,3,FALSE)</f>
        <v>#N/A</v>
      </c>
      <c r="J34" s="10" t="e">
        <f>SUM(H34:I34)</f>
        <v>#N/A</v>
      </c>
      <c r="K34" s="13"/>
    </row>
    <row r="35" spans="1:16" ht="12">
      <c r="B35" s="15"/>
      <c r="C35" s="10" t="e">
        <f>VLOOKUP(B35,Master!$B$3:$D$69,2,FALSE)</f>
        <v>#N/A</v>
      </c>
      <c r="D35" s="10" t="e">
        <f>VLOOKUP(B35,Master!$B$3:$D$69,3,FALSE)</f>
        <v>#N/A</v>
      </c>
      <c r="E35" s="10" t="e">
        <f>SUM(C35:D35)</f>
        <v>#N/A</v>
      </c>
      <c r="F35" s="42"/>
      <c r="G35" s="15"/>
      <c r="H35" s="10" t="e">
        <f>VLOOKUP(G35,Master!$B$3:$D$69,2,FALSE)</f>
        <v>#N/A</v>
      </c>
      <c r="I35" s="10" t="e">
        <f>VLOOKUP(G35,Master!$B$3:$D$69,3,FALSE)</f>
        <v>#N/A</v>
      </c>
      <c r="J35" s="10" t="e">
        <f>SUM(H35:I35)</f>
        <v>#N/A</v>
      </c>
      <c r="K35" s="13"/>
    </row>
    <row r="36" spans="1:16" ht="12">
      <c r="B36" s="18"/>
      <c r="C36" s="46"/>
      <c r="D36" s="76"/>
      <c r="E36" s="27" t="e">
        <f>SUM(E34:E35)</f>
        <v>#N/A</v>
      </c>
      <c r="F36" s="44"/>
      <c r="G36" s="46"/>
      <c r="H36" s="46"/>
      <c r="I36" s="47"/>
      <c r="J36" s="27" t="e">
        <f>SUM(J34:J35)</f>
        <v>#N/A</v>
      </c>
      <c r="K36" s="13"/>
    </row>
    <row r="37" spans="1:16" ht="12">
      <c r="B37" s="36"/>
      <c r="C37" s="35"/>
      <c r="D37" s="35"/>
      <c r="E37" s="18"/>
      <c r="F37" s="2"/>
      <c r="G37" s="2"/>
      <c r="H37" s="2"/>
      <c r="I37" s="2"/>
      <c r="J37" s="18"/>
      <c r="K37" s="2"/>
    </row>
    <row r="38" spans="1:16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"/>
  <sheetViews>
    <sheetView showGridLines="0" workbookViewId="0">
      <selection activeCell="H15" sqref="H15"/>
    </sheetView>
  </sheetViews>
  <sheetFormatPr baseColWidth="10" defaultColWidth="8.83203125" defaultRowHeight="12.75" customHeight="1" x14ac:dyDescent="0"/>
  <cols>
    <col min="1" max="1" width="2.83203125" style="79" customWidth="1"/>
    <col min="2" max="2" width="18.83203125" style="79" customWidth="1"/>
    <col min="3" max="5" width="8.83203125" style="79" customWidth="1"/>
    <col min="6" max="6" width="2.6640625" style="79" customWidth="1"/>
    <col min="7" max="7" width="19.83203125" style="79" customWidth="1"/>
    <col min="8" max="10" width="8.83203125" style="79" customWidth="1"/>
    <col min="11" max="11" width="2.1640625" style="79" customWidth="1"/>
    <col min="12" max="12" width="17.33203125" style="79" customWidth="1"/>
    <col min="13" max="15" width="8.83203125" style="79" customWidth="1"/>
    <col min="16" max="16" width="2" style="79" customWidth="1"/>
    <col min="17" max="17" width="18.1640625" style="79" customWidth="1"/>
    <col min="18" max="256" width="8.83203125" style="79" customWidth="1"/>
  </cols>
  <sheetData>
    <row r="1" spans="1:256" ht="16" customHeight="1">
      <c r="A1" s="34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IQ1"/>
      <c r="IR1"/>
      <c r="IS1"/>
      <c r="IT1"/>
      <c r="IU1"/>
      <c r="IV1"/>
    </row>
    <row r="2" spans="1:256" ht="16" customHeight="1">
      <c r="A2" s="14"/>
      <c r="B2" s="3"/>
      <c r="C2" s="2"/>
      <c r="D2" s="2"/>
      <c r="E2" s="2"/>
      <c r="F2" s="2"/>
      <c r="G2" s="3"/>
      <c r="H2" s="2"/>
      <c r="I2" s="2"/>
      <c r="J2" s="2"/>
      <c r="K2" s="2"/>
      <c r="L2" s="3"/>
      <c r="M2" s="2"/>
      <c r="N2" s="2"/>
      <c r="O2" s="2"/>
      <c r="P2" s="2"/>
      <c r="IQ2"/>
      <c r="IR2"/>
      <c r="IS2"/>
      <c r="IT2"/>
      <c r="IU2"/>
      <c r="IV2"/>
    </row>
    <row r="3" spans="1:256" ht="16" customHeight="1">
      <c r="A3" s="5"/>
      <c r="B3" s="38" t="s">
        <v>9</v>
      </c>
      <c r="C3" s="40"/>
      <c r="D3" s="3"/>
      <c r="E3" s="3"/>
      <c r="F3" s="5"/>
      <c r="G3" s="38" t="s">
        <v>10</v>
      </c>
      <c r="H3" s="40"/>
      <c r="I3" s="3"/>
      <c r="J3" s="3"/>
      <c r="K3" s="5"/>
      <c r="L3" s="97"/>
      <c r="M3" s="87"/>
      <c r="N3" s="88"/>
      <c r="O3" s="88"/>
      <c r="P3" s="5"/>
      <c r="IQ3"/>
      <c r="IR3"/>
      <c r="IS3"/>
      <c r="IT3"/>
      <c r="IU3"/>
      <c r="IV3"/>
    </row>
    <row r="4" spans="1:256" ht="16" customHeight="1">
      <c r="A4" s="5"/>
      <c r="B4" s="6" t="s">
        <v>0</v>
      </c>
      <c r="C4" s="6" t="s">
        <v>1</v>
      </c>
      <c r="D4" s="6" t="s">
        <v>2</v>
      </c>
      <c r="E4" s="6" t="s">
        <v>3</v>
      </c>
      <c r="F4" s="42"/>
      <c r="G4" s="6" t="s">
        <v>0</v>
      </c>
      <c r="H4" s="6" t="s">
        <v>1</v>
      </c>
      <c r="I4" s="6" t="s">
        <v>2</v>
      </c>
      <c r="J4" s="6" t="s">
        <v>3</v>
      </c>
      <c r="K4" s="42"/>
      <c r="L4" s="92"/>
      <c r="M4" s="92"/>
      <c r="N4" s="92"/>
      <c r="O4" s="92"/>
      <c r="P4" s="42"/>
      <c r="IQ4"/>
      <c r="IR4"/>
      <c r="IS4"/>
      <c r="IT4"/>
      <c r="IU4"/>
      <c r="IV4"/>
    </row>
    <row r="5" spans="1:256" ht="16" customHeight="1">
      <c r="A5" s="5"/>
      <c r="B5" s="9" t="s">
        <v>83</v>
      </c>
      <c r="C5" s="10">
        <f>VLOOKUP(B5,Master!$B$3:$D$69,2,FALSE)</f>
        <v>96</v>
      </c>
      <c r="D5" s="10">
        <f>VLOOKUP(B5,Master!$B$3:$D$69,3,FALSE)</f>
        <v>97</v>
      </c>
      <c r="E5" s="10">
        <f>SUM(C5:D5)</f>
        <v>193</v>
      </c>
      <c r="F5" s="42"/>
      <c r="G5" s="15" t="s">
        <v>88</v>
      </c>
      <c r="H5" s="10">
        <f>VLOOKUP(G5,Master!$B$3:$D$69,2,FALSE)</f>
        <v>87</v>
      </c>
      <c r="I5" s="10">
        <f>VLOOKUP(G5,Master!$B$3:$D$69,3,FALSE)</f>
        <v>83</v>
      </c>
      <c r="J5" s="10">
        <f>SUM(H5:I5)</f>
        <v>170</v>
      </c>
      <c r="K5" s="42"/>
      <c r="L5" s="92"/>
      <c r="M5" s="92"/>
      <c r="N5" s="92"/>
      <c r="O5" s="92"/>
      <c r="P5" s="48"/>
      <c r="IQ5"/>
      <c r="IR5"/>
      <c r="IS5"/>
      <c r="IT5"/>
      <c r="IU5"/>
      <c r="IV5"/>
    </row>
    <row r="6" spans="1:256" ht="16" customHeight="1">
      <c r="A6" s="5"/>
      <c r="B6" s="12" t="s">
        <v>85</v>
      </c>
      <c r="C6" s="10">
        <f>VLOOKUP(B6,Master!$B$3:$D$69,2,FALSE)</f>
        <v>89</v>
      </c>
      <c r="D6" s="10">
        <f>VLOOKUP(B6,Master!$B$3:$D$69,3,FALSE)</f>
        <v>89</v>
      </c>
      <c r="E6" s="10">
        <f>SUM(C6:D6)</f>
        <v>178</v>
      </c>
      <c r="F6" s="42"/>
      <c r="G6" s="15" t="s">
        <v>89</v>
      </c>
      <c r="H6" s="10">
        <f>VLOOKUP(G6,Master!$B$3:$D$69,2,FALSE)</f>
        <v>95</v>
      </c>
      <c r="I6" s="10">
        <f>VLOOKUP(G6,Master!$B$3:$D$69,3,FALSE)</f>
        <v>95</v>
      </c>
      <c r="J6" s="10">
        <f>SUM(H6:I6)</f>
        <v>190</v>
      </c>
      <c r="K6" s="48"/>
      <c r="L6" s="98"/>
      <c r="M6" s="92"/>
      <c r="N6" s="92"/>
      <c r="O6" s="92"/>
      <c r="P6" s="48"/>
      <c r="IQ6"/>
      <c r="IR6"/>
      <c r="IS6"/>
      <c r="IT6"/>
      <c r="IU6"/>
      <c r="IV6"/>
    </row>
    <row r="7" spans="1:256" ht="16" customHeight="1">
      <c r="A7" s="5"/>
      <c r="B7" s="9" t="s">
        <v>86</v>
      </c>
      <c r="C7" s="10">
        <f>VLOOKUP(B7,Master!$B$3:$D$69,2,FALSE)</f>
        <v>83</v>
      </c>
      <c r="D7" s="10">
        <f>VLOOKUP(B7,Master!$B$3:$D$69,3,FALSE)</f>
        <v>94</v>
      </c>
      <c r="E7" s="10">
        <f>SUM(C7:D7)</f>
        <v>177</v>
      </c>
      <c r="F7" s="42"/>
      <c r="G7" s="9" t="s">
        <v>104</v>
      </c>
      <c r="H7" s="10">
        <f>VLOOKUP(G7,Master!$B$3:$D$69,2,FALSE)</f>
        <v>87</v>
      </c>
      <c r="I7" s="10">
        <f>VLOOKUP(G7,Master!$B$3:$D$69,3,FALSE)</f>
        <v>85</v>
      </c>
      <c r="J7" s="10">
        <f>SUM(H7:I7)</f>
        <v>172</v>
      </c>
      <c r="K7" s="48"/>
      <c r="L7" s="99"/>
      <c r="M7" s="92"/>
      <c r="N7" s="92"/>
      <c r="O7" s="92"/>
      <c r="P7" s="48"/>
      <c r="IQ7"/>
      <c r="IR7"/>
      <c r="IS7"/>
      <c r="IT7"/>
      <c r="IU7"/>
      <c r="IV7"/>
    </row>
    <row r="8" spans="1:256" ht="16" customHeight="1">
      <c r="A8" s="5"/>
      <c r="B8" s="9" t="s">
        <v>87</v>
      </c>
      <c r="C8" s="10">
        <f>VLOOKUP(B8,Master!$B$3:$D$69,2,FALSE)</f>
        <v>91</v>
      </c>
      <c r="D8" s="10">
        <f>VLOOKUP(B8,Master!$B$3:$D$69,3,FALSE)</f>
        <v>96</v>
      </c>
      <c r="E8" s="10">
        <f>SUM(C8:D8)</f>
        <v>187</v>
      </c>
      <c r="F8" s="42"/>
      <c r="G8" s="19" t="s">
        <v>105</v>
      </c>
      <c r="H8" s="10">
        <f>VLOOKUP(G8,Master!$B$3:$D$69,2,FALSE)</f>
        <v>76</v>
      </c>
      <c r="I8" s="10">
        <f>VLOOKUP(G8,Master!$B$3:$D$69,3,FALSE)</f>
        <v>79</v>
      </c>
      <c r="J8" s="10">
        <f>SUM(H8:I8)</f>
        <v>155</v>
      </c>
      <c r="K8" s="48"/>
      <c r="L8" s="99"/>
      <c r="M8" s="92"/>
      <c r="N8" s="92"/>
      <c r="O8" s="92"/>
      <c r="P8" s="48"/>
      <c r="IQ8"/>
      <c r="IR8"/>
      <c r="IS8"/>
      <c r="IT8"/>
      <c r="IU8"/>
      <c r="IV8"/>
    </row>
    <row r="9" spans="1:256" ht="16" customHeight="1">
      <c r="A9" s="2"/>
      <c r="B9" s="21"/>
      <c r="C9" s="18"/>
      <c r="D9" s="80"/>
      <c r="E9" s="27">
        <f>SUM(E5:E8)</f>
        <v>735</v>
      </c>
      <c r="F9" s="13"/>
      <c r="G9" s="21"/>
      <c r="H9" s="18"/>
      <c r="I9" s="80"/>
      <c r="J9" s="27">
        <f>SUM(J5:J8)</f>
        <v>687</v>
      </c>
      <c r="K9" s="13"/>
      <c r="L9" s="100"/>
      <c r="M9" s="93"/>
      <c r="N9" s="94"/>
      <c r="O9" s="92"/>
      <c r="P9" s="13"/>
      <c r="IQ9"/>
      <c r="IR9"/>
      <c r="IS9"/>
      <c r="IT9"/>
      <c r="IU9"/>
      <c r="IV9"/>
    </row>
    <row r="10" spans="1:256" ht="16" customHeight="1">
      <c r="A10" s="5"/>
      <c r="B10" s="38" t="s">
        <v>12</v>
      </c>
      <c r="C10" s="40"/>
      <c r="D10" s="3"/>
      <c r="E10" s="21"/>
      <c r="F10" s="5"/>
      <c r="G10" s="86"/>
      <c r="H10" s="87"/>
      <c r="I10" s="88"/>
      <c r="J10" s="89"/>
      <c r="K10" s="90"/>
      <c r="L10" s="86"/>
      <c r="M10" s="87"/>
      <c r="N10" s="88"/>
      <c r="O10" s="89"/>
      <c r="P10" s="2"/>
      <c r="IQ10"/>
      <c r="IR10"/>
      <c r="IS10"/>
      <c r="IT10"/>
      <c r="IU10"/>
      <c r="IV10"/>
    </row>
    <row r="11" spans="1:256" ht="16" customHeight="1">
      <c r="A11" s="5"/>
      <c r="B11" s="6" t="s">
        <v>0</v>
      </c>
      <c r="C11" s="6" t="s">
        <v>1</v>
      </c>
      <c r="D11" s="6" t="s">
        <v>2</v>
      </c>
      <c r="E11" s="6" t="s">
        <v>3</v>
      </c>
      <c r="F11" s="42"/>
      <c r="G11" s="84"/>
      <c r="H11" s="84"/>
      <c r="I11" s="84"/>
      <c r="J11" s="84"/>
      <c r="K11" s="91"/>
      <c r="L11" s="84"/>
      <c r="M11" s="84"/>
      <c r="N11" s="84"/>
      <c r="O11" s="84"/>
      <c r="P11" s="13"/>
      <c r="IQ11"/>
      <c r="IR11"/>
      <c r="IS11"/>
      <c r="IT11"/>
      <c r="IU11"/>
      <c r="IV11"/>
    </row>
    <row r="12" spans="1:256" ht="16" customHeight="1">
      <c r="A12" s="5"/>
      <c r="B12" s="9" t="s">
        <v>46</v>
      </c>
      <c r="C12" s="10">
        <f>VLOOKUP(B12,Master!$B$3:$D$69,2,FALSE)</f>
        <v>96</v>
      </c>
      <c r="D12" s="10">
        <f>VLOOKUP(B12,Master!$B$3:$D$69,3,FALSE)</f>
        <v>95</v>
      </c>
      <c r="E12" s="10">
        <f>SUM(C12:D12)</f>
        <v>191</v>
      </c>
      <c r="F12" s="42"/>
      <c r="G12" s="84"/>
      <c r="H12" s="92"/>
      <c r="I12" s="92"/>
      <c r="J12" s="92"/>
      <c r="K12" s="91"/>
      <c r="L12" s="92"/>
      <c r="M12" s="92"/>
      <c r="N12" s="92"/>
      <c r="O12" s="92"/>
      <c r="P12" s="13"/>
      <c r="IQ12"/>
      <c r="IR12"/>
      <c r="IS12"/>
      <c r="IT12"/>
      <c r="IU12"/>
      <c r="IV12"/>
    </row>
    <row r="13" spans="1:256" ht="16" customHeight="1">
      <c r="A13" s="5"/>
      <c r="B13" s="9" t="s">
        <v>49</v>
      </c>
      <c r="C13" s="10">
        <f>VLOOKUP(B13,Master!$B$3:$D$69,2,FALSE)</f>
        <v>97</v>
      </c>
      <c r="D13" s="10">
        <f>VLOOKUP(B13,Master!$B$3:$D$69,3,FALSE)</f>
        <v>92</v>
      </c>
      <c r="E13" s="10">
        <f>SUM(C13:D13)</f>
        <v>189</v>
      </c>
      <c r="F13" s="42"/>
      <c r="G13" s="84"/>
      <c r="H13" s="92"/>
      <c r="I13" s="92"/>
      <c r="J13" s="92"/>
      <c r="K13" s="91"/>
      <c r="L13" s="92"/>
      <c r="M13" s="92"/>
      <c r="N13" s="92"/>
      <c r="O13" s="92"/>
      <c r="P13" s="13"/>
      <c r="IQ13"/>
      <c r="IR13"/>
      <c r="IS13"/>
      <c r="IT13"/>
      <c r="IU13"/>
      <c r="IV13"/>
    </row>
    <row r="14" spans="1:256" ht="16" customHeight="1">
      <c r="A14" s="5"/>
      <c r="B14" s="9" t="s">
        <v>47</v>
      </c>
      <c r="C14" s="10">
        <f>VLOOKUP(B14,Master!$B$3:$D$69,2,FALSE)</f>
        <v>96</v>
      </c>
      <c r="D14" s="10">
        <f>VLOOKUP(B14,Master!$B$3:$D$69,3,FALSE)</f>
        <v>95</v>
      </c>
      <c r="E14" s="10">
        <f>SUM(C14:D14)</f>
        <v>191</v>
      </c>
      <c r="F14" s="42"/>
      <c r="G14" s="84"/>
      <c r="H14" s="92"/>
      <c r="I14" s="92"/>
      <c r="J14" s="92"/>
      <c r="K14" s="91"/>
      <c r="L14" s="92"/>
      <c r="M14" s="92"/>
      <c r="N14" s="92"/>
      <c r="O14" s="92"/>
      <c r="P14" s="13"/>
      <c r="IQ14"/>
      <c r="IR14"/>
      <c r="IS14"/>
      <c r="IT14"/>
      <c r="IU14"/>
      <c r="IV14"/>
    </row>
    <row r="15" spans="1:256" ht="16" customHeight="1">
      <c r="A15" s="5"/>
      <c r="B15" s="9" t="s">
        <v>48</v>
      </c>
      <c r="C15" s="10">
        <f>VLOOKUP(B15,Master!$B$3:$D$69,2,FALSE)</f>
        <v>96</v>
      </c>
      <c r="D15" s="10">
        <f>VLOOKUP(B15,Master!$B$3:$D$69,3,FALSE)</f>
        <v>92</v>
      </c>
      <c r="E15" s="10">
        <f>SUM(C15:D15)</f>
        <v>188</v>
      </c>
      <c r="F15" s="42"/>
      <c r="G15" s="84"/>
      <c r="H15" s="92"/>
      <c r="I15" s="92"/>
      <c r="J15" s="92"/>
      <c r="K15" s="91"/>
      <c r="L15" s="92"/>
      <c r="M15" s="92"/>
      <c r="N15" s="92"/>
      <c r="O15" s="92"/>
      <c r="P15" s="13"/>
      <c r="IQ15"/>
      <c r="IR15"/>
      <c r="IS15"/>
      <c r="IT15"/>
      <c r="IU15"/>
      <c r="IV15"/>
    </row>
    <row r="16" spans="1:256" ht="16" customHeight="1">
      <c r="A16" s="2"/>
      <c r="B16" s="21"/>
      <c r="C16" s="18"/>
      <c r="D16" s="80">
        <v>2</v>
      </c>
      <c r="E16" s="27">
        <f>SUM(E12:E15)</f>
        <v>759</v>
      </c>
      <c r="F16" s="13"/>
      <c r="G16" s="89"/>
      <c r="H16" s="93"/>
      <c r="I16" s="94"/>
      <c r="J16" s="92"/>
      <c r="K16" s="95"/>
      <c r="L16" s="96"/>
      <c r="M16" s="93"/>
      <c r="N16" s="94"/>
      <c r="O16" s="92"/>
      <c r="P16" s="13"/>
      <c r="IQ16"/>
      <c r="IR16"/>
      <c r="IS16"/>
      <c r="IT16"/>
      <c r="IU16"/>
      <c r="IV16"/>
    </row>
    <row r="17" spans="1:256" ht="16" customHeight="1">
      <c r="A17" s="5"/>
      <c r="B17" s="38" t="s">
        <v>15</v>
      </c>
      <c r="C17" s="40"/>
      <c r="D17" s="3"/>
      <c r="E17" s="21"/>
      <c r="F17" s="5"/>
      <c r="G17" s="38" t="s">
        <v>16</v>
      </c>
      <c r="H17" s="40"/>
      <c r="I17" s="3"/>
      <c r="J17" s="21"/>
      <c r="K17" s="5"/>
      <c r="L17" s="38" t="s">
        <v>17</v>
      </c>
      <c r="M17" s="40"/>
      <c r="N17" s="3"/>
      <c r="O17" s="21"/>
      <c r="P17" s="5"/>
      <c r="IQ17"/>
      <c r="IR17"/>
      <c r="IS17"/>
      <c r="IT17"/>
      <c r="IU17"/>
      <c r="IV17"/>
    </row>
    <row r="18" spans="1:256" ht="16" customHeight="1">
      <c r="A18" s="5"/>
      <c r="B18" s="6" t="s">
        <v>0</v>
      </c>
      <c r="C18" s="6" t="s">
        <v>1</v>
      </c>
      <c r="D18" s="6" t="s">
        <v>2</v>
      </c>
      <c r="E18" s="6" t="s">
        <v>3</v>
      </c>
      <c r="F18" s="42"/>
      <c r="G18" s="6" t="s">
        <v>0</v>
      </c>
      <c r="H18" s="6" t="s">
        <v>1</v>
      </c>
      <c r="I18" s="6" t="s">
        <v>2</v>
      </c>
      <c r="J18" s="6" t="s">
        <v>3</v>
      </c>
      <c r="K18" s="42"/>
      <c r="L18" s="6" t="s">
        <v>0</v>
      </c>
      <c r="M18" s="6" t="s">
        <v>1</v>
      </c>
      <c r="N18" s="6" t="s">
        <v>2</v>
      </c>
      <c r="O18" s="6" t="s">
        <v>3</v>
      </c>
      <c r="P18" s="42"/>
      <c r="IQ18"/>
      <c r="IR18"/>
      <c r="IS18"/>
      <c r="IT18"/>
      <c r="IU18"/>
      <c r="IV18"/>
    </row>
    <row r="19" spans="1:256" ht="16" customHeight="1">
      <c r="A19" s="5"/>
      <c r="B19" s="9" t="s">
        <v>63</v>
      </c>
      <c r="C19" s="10">
        <f>VLOOKUP(B19,Master!$B$3:$D$69,2,FALSE)</f>
        <v>94</v>
      </c>
      <c r="D19" s="10">
        <f>VLOOKUP(B19,Master!$B$3:$D$69,3,FALSE)</f>
        <v>100</v>
      </c>
      <c r="E19" s="10">
        <f>SUM(C19:D19)</f>
        <v>194</v>
      </c>
      <c r="F19" s="42"/>
      <c r="G19" s="15" t="s">
        <v>61</v>
      </c>
      <c r="H19" s="10">
        <f>VLOOKUP(G19,Master!$B$3:$D$69,2,FALSE)</f>
        <v>94</v>
      </c>
      <c r="I19" s="10">
        <f>VLOOKUP(G19,Master!$B$3:$D$69,3,FALSE)</f>
        <v>94</v>
      </c>
      <c r="J19" s="10">
        <f>SUM(H19:I19)</f>
        <v>188</v>
      </c>
      <c r="K19" s="42"/>
      <c r="L19" s="15" t="s">
        <v>66</v>
      </c>
      <c r="M19" s="10">
        <f>VLOOKUP(L19,Master!$B$3:$D$69,2,FALSE)</f>
        <v>93</v>
      </c>
      <c r="N19" s="10">
        <f>VLOOKUP(L19,Master!$B$3:$D$69,3,FALSE)</f>
        <v>96</v>
      </c>
      <c r="O19" s="10">
        <f>SUM(M19:N19)</f>
        <v>189</v>
      </c>
      <c r="P19" s="42"/>
      <c r="IQ19"/>
      <c r="IR19"/>
      <c r="IS19"/>
      <c r="IT19"/>
      <c r="IU19"/>
      <c r="IV19"/>
    </row>
    <row r="20" spans="1:256" ht="16" customHeight="1">
      <c r="A20" s="5"/>
      <c r="B20" s="9" t="s">
        <v>64</v>
      </c>
      <c r="C20" s="10">
        <f>VLOOKUP(B20,Master!$B$3:$D$69,2,FALSE)</f>
        <v>90</v>
      </c>
      <c r="D20" s="10">
        <f>VLOOKUP(B20,Master!$B$3:$D$69,3,FALSE)</f>
        <v>93</v>
      </c>
      <c r="E20" s="10">
        <f>SUM(C20:D20)</f>
        <v>183</v>
      </c>
      <c r="F20" s="42"/>
      <c r="G20" s="9" t="s">
        <v>65</v>
      </c>
      <c r="H20" s="10">
        <f>VLOOKUP(G20,Master!$B$3:$D$69,2,FALSE)</f>
        <v>92</v>
      </c>
      <c r="I20" s="10">
        <f>VLOOKUP(G20,Master!$B$3:$D$69,3,FALSE)</f>
        <v>96</v>
      </c>
      <c r="J20" s="10">
        <f>SUM(H20:I20)</f>
        <v>188</v>
      </c>
      <c r="K20" s="42"/>
      <c r="L20" s="9" t="s">
        <v>67</v>
      </c>
      <c r="M20" s="10">
        <f>VLOOKUP(L20,Master!$B$3:$D$69,2,FALSE)</f>
        <v>93</v>
      </c>
      <c r="N20" s="10">
        <f>VLOOKUP(L20,Master!$B$3:$D$69,3,FALSE)</f>
        <v>95</v>
      </c>
      <c r="O20" s="10">
        <f>SUM(M20:N20)</f>
        <v>188</v>
      </c>
      <c r="P20" s="42"/>
      <c r="IQ20"/>
      <c r="IR20"/>
      <c r="IS20"/>
      <c r="IT20"/>
      <c r="IU20"/>
      <c r="IV20"/>
    </row>
    <row r="21" spans="1:256" ht="16" customHeight="1">
      <c r="A21" s="5"/>
      <c r="B21" s="9" t="s">
        <v>68</v>
      </c>
      <c r="C21" s="10">
        <f>VLOOKUP(B21,Master!$B$3:$D$69,2,FALSE)</f>
        <v>91</v>
      </c>
      <c r="D21" s="10">
        <f>VLOOKUP(B21,Master!$B$3:$D$69,3,FALSE)</f>
        <v>93</v>
      </c>
      <c r="E21" s="10">
        <f>SUM(C21:D21)</f>
        <v>184</v>
      </c>
      <c r="F21" s="42"/>
      <c r="G21" s="9" t="s">
        <v>69</v>
      </c>
      <c r="H21" s="10">
        <f>VLOOKUP(G21,Master!$B$3:$D$69,2,FALSE)</f>
        <v>90</v>
      </c>
      <c r="I21" s="10">
        <f>VLOOKUP(G21,Master!$B$3:$D$69,3,FALSE)</f>
        <v>94</v>
      </c>
      <c r="J21" s="10">
        <f>SUM(H21:I21)</f>
        <v>184</v>
      </c>
      <c r="K21" s="42"/>
      <c r="L21" s="15" t="s">
        <v>73</v>
      </c>
      <c r="M21" s="10">
        <f>VLOOKUP(L21,Master!$B$3:$D$69,2,FALSE)</f>
        <v>92</v>
      </c>
      <c r="N21" s="10">
        <f>VLOOKUP(L21,Master!$B$3:$D$69,3,FALSE)</f>
        <v>88</v>
      </c>
      <c r="O21" s="10">
        <f>SUM(M21:N21)</f>
        <v>180</v>
      </c>
      <c r="P21" s="42"/>
      <c r="IQ21"/>
      <c r="IR21"/>
      <c r="IS21"/>
      <c r="IT21"/>
      <c r="IU21"/>
      <c r="IV21"/>
    </row>
    <row r="22" spans="1:256" ht="16" customHeight="1">
      <c r="A22" s="5"/>
      <c r="B22" s="15" t="s">
        <v>71</v>
      </c>
      <c r="C22" s="10">
        <f>VLOOKUP(B22,Master!$B$3:$D$69,2,FALSE)</f>
        <v>92</v>
      </c>
      <c r="D22" s="10">
        <f>VLOOKUP(B22,Master!$B$3:$D$69,3,FALSE)</f>
        <v>95</v>
      </c>
      <c r="E22" s="10">
        <f>SUM(C22:D22)</f>
        <v>187</v>
      </c>
      <c r="F22" s="42"/>
      <c r="G22" s="9" t="s">
        <v>60</v>
      </c>
      <c r="H22" s="10">
        <f>VLOOKUP(G22,Master!$B$3:$D$69,2,FALSE)</f>
        <v>88</v>
      </c>
      <c r="I22" s="10">
        <f>VLOOKUP(G22,Master!$B$3:$D$69,3,FALSE)</f>
        <v>90</v>
      </c>
      <c r="J22" s="10">
        <f>SUM(H22:I22)</f>
        <v>178</v>
      </c>
      <c r="K22" s="42"/>
      <c r="L22" s="15" t="s">
        <v>75</v>
      </c>
      <c r="M22" s="10">
        <f>VLOOKUP(L22,Master!$B$3:$D$69,2,FALSE)</f>
        <v>93</v>
      </c>
      <c r="N22" s="10">
        <f>VLOOKUP(L22,Master!$B$3:$D$69,3,FALSE)</f>
        <v>95</v>
      </c>
      <c r="O22" s="10">
        <f>SUM(M22:N22)</f>
        <v>188</v>
      </c>
      <c r="P22" s="42"/>
      <c r="IQ22"/>
      <c r="IR22"/>
      <c r="IS22"/>
      <c r="IT22"/>
      <c r="IU22"/>
      <c r="IV22"/>
    </row>
    <row r="23" spans="1:256" ht="16" customHeight="1">
      <c r="A23" s="2"/>
      <c r="B23" s="21"/>
      <c r="C23" s="18"/>
      <c r="D23" s="80">
        <v>3</v>
      </c>
      <c r="E23" s="27">
        <f>SUM(E19:E22)</f>
        <v>748</v>
      </c>
      <c r="F23" s="13"/>
      <c r="G23" s="21"/>
      <c r="H23" s="18"/>
      <c r="I23" s="80"/>
      <c r="J23" s="27">
        <f>SUM(J19:J22)</f>
        <v>738</v>
      </c>
      <c r="K23" s="13"/>
      <c r="L23" s="21"/>
      <c r="M23" s="18"/>
      <c r="N23" s="80">
        <v>4</v>
      </c>
      <c r="O23" s="27">
        <f>SUM(O19:O22)</f>
        <v>745</v>
      </c>
      <c r="P23" s="13"/>
      <c r="IQ23"/>
      <c r="IR23"/>
      <c r="IS23"/>
      <c r="IT23"/>
      <c r="IU23"/>
      <c r="IV23"/>
    </row>
    <row r="24" spans="1:256" ht="16" customHeight="1">
      <c r="A24" s="5"/>
      <c r="B24" s="38" t="s">
        <v>22</v>
      </c>
      <c r="C24" s="40"/>
      <c r="D24" s="3"/>
      <c r="E24" s="21"/>
      <c r="F24" s="5"/>
      <c r="G24" s="38" t="s">
        <v>23</v>
      </c>
      <c r="H24" s="40"/>
      <c r="I24" s="3"/>
      <c r="J24" s="21"/>
      <c r="K24" s="5"/>
      <c r="L24" s="86"/>
      <c r="M24" s="87"/>
      <c r="N24" s="88"/>
      <c r="O24" s="89"/>
      <c r="P24" s="2"/>
      <c r="IQ24"/>
      <c r="IR24"/>
      <c r="IS24"/>
      <c r="IT24"/>
      <c r="IU24"/>
      <c r="IV24"/>
    </row>
    <row r="25" spans="1:256" ht="16" customHeight="1">
      <c r="A25" s="5"/>
      <c r="B25" s="6" t="s">
        <v>0</v>
      </c>
      <c r="C25" s="6" t="s">
        <v>1</v>
      </c>
      <c r="D25" s="6" t="s">
        <v>2</v>
      </c>
      <c r="E25" s="6" t="s">
        <v>3</v>
      </c>
      <c r="F25" s="42"/>
      <c r="G25" s="6" t="s">
        <v>0</v>
      </c>
      <c r="H25" s="6" t="s">
        <v>1</v>
      </c>
      <c r="I25" s="6" t="s">
        <v>2</v>
      </c>
      <c r="J25" s="6" t="s">
        <v>3</v>
      </c>
      <c r="K25" s="42"/>
      <c r="L25" s="84"/>
      <c r="M25" s="84"/>
      <c r="N25" s="84"/>
      <c r="O25" s="84"/>
      <c r="P25" s="13"/>
      <c r="IQ25"/>
      <c r="IR25"/>
      <c r="IS25"/>
      <c r="IT25"/>
      <c r="IU25"/>
      <c r="IV25"/>
    </row>
    <row r="26" spans="1:256" ht="16" customHeight="1">
      <c r="A26" s="5"/>
      <c r="B26" s="9" t="s">
        <v>92</v>
      </c>
      <c r="C26" s="10">
        <f>VLOOKUP(B26,Master!$B$3:$D$69,2,FALSE)</f>
        <v>94</v>
      </c>
      <c r="D26" s="10">
        <f>VLOOKUP(B26,Master!$B$3:$D$69,3,FALSE)</f>
        <v>94</v>
      </c>
      <c r="E26" s="10">
        <f>SUM(C26:D26)</f>
        <v>188</v>
      </c>
      <c r="F26" s="42"/>
      <c r="G26" s="9" t="s">
        <v>93</v>
      </c>
      <c r="H26" s="10">
        <f>VLOOKUP(G26,Master!$B$3:$D$69,2,FALSE)</f>
        <v>91</v>
      </c>
      <c r="I26" s="10">
        <f>VLOOKUP(G26,Master!$B$3:$D$69,3,FALSE)</f>
        <v>92</v>
      </c>
      <c r="J26" s="10">
        <f>SUM(H26:I26)</f>
        <v>183</v>
      </c>
      <c r="K26" s="42"/>
      <c r="L26" s="92"/>
      <c r="M26" s="92"/>
      <c r="N26" s="92"/>
      <c r="O26" s="92"/>
      <c r="P26" s="13"/>
      <c r="IQ26"/>
      <c r="IR26"/>
      <c r="IS26"/>
      <c r="IT26"/>
      <c r="IU26"/>
      <c r="IV26"/>
    </row>
    <row r="27" spans="1:256" ht="16" customHeight="1">
      <c r="A27" s="5"/>
      <c r="B27" s="15" t="s">
        <v>96</v>
      </c>
      <c r="C27" s="10">
        <f>VLOOKUP(B27,Master!$B$3:$D$69,2,FALSE)</f>
        <v>95</v>
      </c>
      <c r="D27" s="10">
        <f>VLOOKUP(B27,Master!$B$3:$D$69,3,FALSE)</f>
        <v>97</v>
      </c>
      <c r="E27" s="10">
        <f>SUM(C27:D27)</f>
        <v>192</v>
      </c>
      <c r="F27" s="42"/>
      <c r="G27" s="9" t="s">
        <v>35</v>
      </c>
      <c r="H27" s="10">
        <f>VLOOKUP(G27,Master!$B$3:$D$69,2,FALSE)</f>
        <v>96</v>
      </c>
      <c r="I27" s="10">
        <f>VLOOKUP(G27,Master!$B$3:$D$69,3,FALSE)</f>
        <v>94</v>
      </c>
      <c r="J27" s="10">
        <f>SUM(H27:I27)</f>
        <v>190</v>
      </c>
      <c r="K27" s="42"/>
      <c r="L27" s="92"/>
      <c r="M27" s="92"/>
      <c r="N27" s="92"/>
      <c r="O27" s="92"/>
      <c r="P27" s="13"/>
      <c r="IQ27"/>
      <c r="IR27"/>
      <c r="IS27"/>
      <c r="IT27"/>
      <c r="IU27"/>
      <c r="IV27"/>
    </row>
    <row r="28" spans="1:256" ht="16" customHeight="1">
      <c r="A28" s="5"/>
      <c r="B28" s="15" t="s">
        <v>94</v>
      </c>
      <c r="C28" s="10">
        <f>VLOOKUP(B28,Master!$B$3:$D$69,2,FALSE)</f>
        <v>95</v>
      </c>
      <c r="D28" s="10">
        <f>VLOOKUP(B28,Master!$B$3:$D$69,3,FALSE)</f>
        <v>96</v>
      </c>
      <c r="E28" s="10">
        <f>SUM(C28:D28)</f>
        <v>191</v>
      </c>
      <c r="F28" s="42"/>
      <c r="G28" s="9" t="s">
        <v>38</v>
      </c>
      <c r="H28" s="10">
        <f>VLOOKUP(G28,Master!$B$3:$D$69,2,FALSE)</f>
        <v>93</v>
      </c>
      <c r="I28" s="10">
        <f>VLOOKUP(G28,Master!$B$3:$D$69,3,FALSE)</f>
        <v>96</v>
      </c>
      <c r="J28" s="10">
        <f>SUM(H28:I28)</f>
        <v>189</v>
      </c>
      <c r="K28" s="42"/>
      <c r="L28" s="92"/>
      <c r="M28" s="92"/>
      <c r="N28" s="92"/>
      <c r="O28" s="92"/>
      <c r="P28" s="13"/>
      <c r="IQ28"/>
      <c r="IR28"/>
      <c r="IS28"/>
      <c r="IT28"/>
      <c r="IU28"/>
      <c r="IV28"/>
    </row>
    <row r="29" spans="1:256" ht="16" customHeight="1">
      <c r="A29" s="5"/>
      <c r="B29" s="15" t="s">
        <v>91</v>
      </c>
      <c r="C29" s="10">
        <f>VLOOKUP(B29,Master!$B$3:$D$69,2,FALSE)</f>
        <v>95</v>
      </c>
      <c r="D29" s="10">
        <f>VLOOKUP(B29,Master!$B$3:$D$69,3,FALSE)</f>
        <v>96</v>
      </c>
      <c r="E29" s="10">
        <f>SUM(C29:D29)</f>
        <v>191</v>
      </c>
      <c r="F29" s="42"/>
      <c r="G29" s="15" t="s">
        <v>36</v>
      </c>
      <c r="H29" s="10">
        <f>VLOOKUP(G29,Master!$B$3:$D$69,2,FALSE)</f>
        <v>89</v>
      </c>
      <c r="I29" s="10">
        <f>VLOOKUP(G29,Master!$B$3:$D$69,3,FALSE)</f>
        <v>91</v>
      </c>
      <c r="J29" s="10">
        <f>SUM(H29:I29)</f>
        <v>180</v>
      </c>
      <c r="K29" s="42"/>
      <c r="L29" s="92"/>
      <c r="M29" s="92"/>
      <c r="N29" s="92"/>
      <c r="O29" s="92"/>
      <c r="P29" s="13"/>
      <c r="IQ29"/>
      <c r="IR29"/>
      <c r="IS29"/>
      <c r="IT29"/>
      <c r="IU29"/>
      <c r="IV29"/>
    </row>
    <row r="30" spans="1:256" ht="16" customHeight="1">
      <c r="A30" s="2"/>
      <c r="B30" s="21"/>
      <c r="C30" s="18"/>
      <c r="D30" s="80">
        <v>1</v>
      </c>
      <c r="E30" s="27">
        <f>SUM(E26:E29)</f>
        <v>762</v>
      </c>
      <c r="F30" s="13"/>
      <c r="G30" s="21"/>
      <c r="H30" s="18"/>
      <c r="I30" s="80">
        <v>5</v>
      </c>
      <c r="J30" s="27">
        <f>SUM(J26:J29)</f>
        <v>742</v>
      </c>
      <c r="K30" s="13"/>
      <c r="L30" s="89"/>
      <c r="M30" s="93"/>
      <c r="N30" s="94"/>
      <c r="O30" s="92"/>
      <c r="P30" s="13"/>
      <c r="IQ30"/>
      <c r="IR30"/>
      <c r="IS30"/>
      <c r="IT30"/>
      <c r="IU30"/>
      <c r="IV30"/>
    </row>
  </sheetData>
  <phoneticPr fontId="8" type="noConversion"/>
  <pageMargins left="1" right="1" top="1" bottom="1" header="0.25" footer="0.2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Master</vt:lpstr>
      <vt:lpstr>A Class</vt:lpstr>
      <vt:lpstr>B Class</vt:lpstr>
      <vt:lpstr>N Class</vt:lpstr>
      <vt:lpstr>S Class</vt:lpstr>
      <vt:lpstr>Team II</vt:lpstr>
      <vt:lpstr>B Pairs</vt:lpstr>
      <vt:lpstr>Novice Pairs</vt:lpstr>
      <vt:lpstr>Team IV</vt:lpstr>
      <vt:lpstr>Team VIII</vt:lpstr>
      <vt:lpstr>Ladies 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Amanda Puchalla</cp:lastModifiedBy>
  <cp:lastPrinted>2018-10-29T00:00:49Z</cp:lastPrinted>
  <dcterms:created xsi:type="dcterms:W3CDTF">2017-10-19T13:05:25Z</dcterms:created>
  <dcterms:modified xsi:type="dcterms:W3CDTF">2019-02-04T12:42:20Z</dcterms:modified>
</cp:coreProperties>
</file>