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CSG\CSE\SSS\Strong Organisation\AGM\2020\"/>
    </mc:Choice>
  </mc:AlternateContent>
  <bookViews>
    <workbookView xWindow="0" yWindow="0" windowWidth="19200" windowHeight="6765" activeTab="1"/>
  </bookViews>
  <sheets>
    <sheet name="1920 Year End" sheetId="1" r:id="rId1"/>
    <sheet name="2021 Budget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3" l="1"/>
  <c r="C40" i="3" l="1"/>
  <c r="C24" i="3"/>
  <c r="C17" i="3"/>
  <c r="C26" i="3" l="1"/>
  <c r="C43" i="3" s="1"/>
  <c r="D30" i="1" l="1"/>
  <c r="D31" i="1"/>
  <c r="D32" i="1"/>
  <c r="D33" i="1"/>
  <c r="D34" i="1"/>
  <c r="D35" i="1"/>
  <c r="D36" i="1"/>
  <c r="D37" i="1"/>
  <c r="D38" i="1"/>
  <c r="D39" i="1"/>
  <c r="D29" i="1"/>
  <c r="D21" i="1"/>
  <c r="D22" i="1"/>
  <c r="D23" i="1"/>
  <c r="D20" i="1"/>
  <c r="C40" i="1"/>
  <c r="B40" i="1"/>
  <c r="C26" i="1"/>
  <c r="B24" i="1"/>
  <c r="C17" i="1"/>
  <c r="B17" i="1"/>
  <c r="B26" i="1" s="1"/>
  <c r="D26" i="1" s="1"/>
  <c r="D9" i="1"/>
  <c r="D10" i="1"/>
  <c r="D11" i="1"/>
  <c r="D12" i="1"/>
  <c r="D13" i="1"/>
  <c r="D14" i="1"/>
  <c r="D15" i="1"/>
  <c r="D16" i="1"/>
  <c r="D8" i="1"/>
  <c r="D40" i="1" l="1"/>
  <c r="C24" i="1"/>
  <c r="D24" i="1"/>
  <c r="D17" i="1"/>
  <c r="C43" i="1" l="1"/>
  <c r="B43" i="1" l="1"/>
</calcChain>
</file>

<file path=xl/sharedStrings.xml><?xml version="1.0" encoding="utf-8"?>
<sst xmlns="http://schemas.openxmlformats.org/spreadsheetml/2006/main" count="96" uniqueCount="57">
  <si>
    <t>Account</t>
  </si>
  <si>
    <t>Forecast Total</t>
  </si>
  <si>
    <t>Budgeted Total</t>
  </si>
  <si>
    <t>FvB</t>
  </si>
  <si>
    <t>INCOME</t>
  </si>
  <si>
    <t>Sponsorship Income</t>
  </si>
  <si>
    <t>Membership Income</t>
  </si>
  <si>
    <t>Grant Funding</t>
  </si>
  <si>
    <t>Merchandise Income</t>
  </si>
  <si>
    <t>National Squad Income</t>
  </si>
  <si>
    <t>Programme Income</t>
  </si>
  <si>
    <t>Development Income</t>
  </si>
  <si>
    <t>Event Income</t>
  </si>
  <si>
    <t>Other Income</t>
  </si>
  <si>
    <t>Total Income</t>
  </si>
  <si>
    <t>DIRECT COSTS</t>
  </si>
  <si>
    <t>National Squad Costs</t>
  </si>
  <si>
    <t>Programme Costs</t>
  </si>
  <si>
    <t>Development Costs</t>
  </si>
  <si>
    <t>Event Costs</t>
  </si>
  <si>
    <t>Total Direct Costs</t>
  </si>
  <si>
    <t>Gross Profit</t>
  </si>
  <si>
    <t>OVERHEADS</t>
  </si>
  <si>
    <t>Staff Salaries</t>
  </si>
  <si>
    <t>Staff Travel</t>
  </si>
  <si>
    <t>Staff CPD</t>
  </si>
  <si>
    <t>Recruitment</t>
  </si>
  <si>
    <t>Marketing</t>
  </si>
  <si>
    <t>Merchandise</t>
  </si>
  <si>
    <t>Administration</t>
  </si>
  <si>
    <t>Fees</t>
  </si>
  <si>
    <t>Volunteer Support</t>
  </si>
  <si>
    <t>Contingencies</t>
  </si>
  <si>
    <t>Bad Debt</t>
  </si>
  <si>
    <t>Total Overheads</t>
  </si>
  <si>
    <t>Net Profit/ Loss</t>
  </si>
  <si>
    <t>Year End Forecast as at 4/6/2020</t>
  </si>
  <si>
    <t>Notes</t>
  </si>
  <si>
    <t>Budget 19-20</t>
  </si>
  <si>
    <t>Budget 20-21</t>
  </si>
  <si>
    <t>Provisional Budget 20-21</t>
  </si>
  <si>
    <t>Deficit to be offset by £93k of available Special Project Funds and Deferred Grants</t>
  </si>
  <si>
    <t>There remains an opportuntiy to gain some income here, which will be pursued</t>
  </si>
  <si>
    <t>Assuming uptake by all 19-20 members at the proposed 75% rate</t>
  </si>
  <si>
    <t xml:space="preserve">Reflecting in principle support already in place from sportscotland and SFC </t>
  </si>
  <si>
    <t xml:space="preserve">Minimal sales of leisurewear only </t>
  </si>
  <si>
    <t>Primarily bank interest against fixed term deposit</t>
  </si>
  <si>
    <t>see note above</t>
  </si>
  <si>
    <t>Set to balance associated direct costs</t>
  </si>
  <si>
    <t>Assuming full staff team at maximum 12 month cost</t>
  </si>
  <si>
    <t>Greatly reduced in anticipation of predominantly virtual meetings and limited event attendance</t>
  </si>
  <si>
    <t>To be reliant solely on free content via member and partner networks</t>
  </si>
  <si>
    <t>Reflecting ongoing commitment to SSS Podcast plus annual maintenance of branding</t>
  </si>
  <si>
    <t>Mostly reflecting medal costs plus standard annual refresh on staff kit</t>
  </si>
  <si>
    <t>Non-essential costs stripped out</t>
  </si>
  <si>
    <t>Reflecting expected drop in travel and meeting expenses</t>
  </si>
  <si>
    <t>Equating to approx 1.5% of overhead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</si>
</sst>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£-809]#,##0.00;\-[$£-809]#,##0.00"/>
    <numFmt numFmtId="165" formatCode="&quot;£&quot;#,##0.00"/>
  </numFmts>
  <fonts count="8" x14ac:knownFonts="1"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/>
    </xf>
    <xf numFmtId="0" fontId="0" fillId="0" borderId="0" xfId="0" applyFill="1">
      <alignment vertical="center"/>
    </xf>
    <xf numFmtId="0" fontId="6" fillId="0" borderId="0" xfId="0" applyNumberFormat="1" applyFont="1" applyFill="1" applyBorder="1" applyAlignment="1" applyProtection="1">
      <alignment vertical="top" wrapText="1"/>
    </xf>
    <xf numFmtId="0" fontId="4" fillId="0" borderId="2" xfId="0" applyNumberFormat="1" applyFont="1" applyFill="1" applyBorder="1" applyAlignment="1" applyProtection="1">
      <alignment vertical="center"/>
    </xf>
    <xf numFmtId="164" fontId="4" fillId="0" borderId="2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top" wrapText="1"/>
    </xf>
    <xf numFmtId="164" fontId="0" fillId="0" borderId="0" xfId="0" applyNumberFormat="1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vertical="center"/>
    </xf>
    <xf numFmtId="164" fontId="1" fillId="2" borderId="8" xfId="0" applyNumberFormat="1" applyFont="1" applyFill="1" applyBorder="1" applyAlignment="1" applyProtection="1">
      <alignment horizontal="center" vertical="center"/>
    </xf>
    <xf numFmtId="164" fontId="3" fillId="2" borderId="9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vertical="center"/>
    </xf>
    <xf numFmtId="164" fontId="5" fillId="0" borderId="4" xfId="0" applyNumberFormat="1" applyFont="1" applyFill="1" applyBorder="1" applyAlignment="1" applyProtection="1">
      <alignment vertical="center"/>
    </xf>
    <xf numFmtId="164" fontId="4" fillId="0" borderId="4" xfId="0" applyNumberFormat="1" applyFont="1" applyFill="1" applyBorder="1" applyAlignment="1" applyProtection="1">
      <alignment vertical="center"/>
    </xf>
    <xf numFmtId="14" fontId="3" fillId="2" borderId="3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>
      <alignment vertical="center"/>
    </xf>
    <xf numFmtId="0" fontId="4" fillId="0" borderId="4" xfId="0" applyNumberFormat="1" applyFont="1" applyFill="1" applyBorder="1" applyAlignment="1" applyProtection="1">
      <alignment vertical="center"/>
    </xf>
    <xf numFmtId="165" fontId="4" fillId="0" borderId="2" xfId="0" applyNumberFormat="1" applyFont="1" applyFill="1" applyBorder="1" applyAlignment="1" applyProtection="1">
      <alignment vertical="center"/>
    </xf>
    <xf numFmtId="165" fontId="4" fillId="0" borderId="4" xfId="0" applyNumberFormat="1" applyFont="1" applyFill="1" applyBorder="1" applyAlignment="1" applyProtection="1">
      <alignment vertical="center"/>
    </xf>
    <xf numFmtId="164" fontId="5" fillId="0" borderId="4" xfId="0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4" fillId="0" borderId="10" xfId="0" applyNumberFormat="1" applyFont="1" applyFill="1" applyBorder="1" applyAlignment="1" applyProtection="1">
      <alignment vertical="center"/>
    </xf>
    <xf numFmtId="164" fontId="5" fillId="0" borderId="10" xfId="0" applyNumberFormat="1" applyFont="1" applyFill="1" applyBorder="1" applyAlignment="1" applyProtection="1">
      <alignment vertical="center"/>
    </xf>
    <xf numFmtId="164" fontId="4" fillId="2" borderId="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1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346363</xdr:colOff>
      <xdr:row>0</xdr:row>
      <xdr:rowOff>34636</xdr:rowOff>
    </xdr:from>
    <xdr:to>
      <xdr:col>0</xdr:col>
      <xdr:colOff>2138795</xdr:colOff>
      <xdr:row>1</xdr:row>
      <xdr:rowOff>265509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3" y="34636"/>
          <a:ext cx="1792432" cy="5166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355023</xdr:colOff>
      <xdr:row>0</xdr:row>
      <xdr:rowOff>69273</xdr:rowOff>
    </xdr:from>
    <xdr:to>
      <xdr:col>0</xdr:col>
      <xdr:colOff>2147455</xdr:colOff>
      <xdr:row>1</xdr:row>
      <xdr:rowOff>300146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023" y="69273"/>
          <a:ext cx="1792432" cy="516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110" zoomScaleNormal="110"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G28" sqref="G28"/>
    </sheetView>
  </sheetViews>
  <sheetFormatPr defaultColWidth="8.85546875" defaultRowHeight="12.75" customHeight="1" x14ac:dyDescent="0.2"/>
  <cols>
    <col min="1" max="1" width="37.42578125" customWidth="1"/>
    <col min="2" max="4" width="15.140625" customWidth="1"/>
  </cols>
  <sheetData>
    <row r="1" spans="1:5" ht="22.5" customHeight="1" x14ac:dyDescent="0.2">
      <c r="A1" s="15"/>
      <c r="B1" s="13"/>
      <c r="C1" s="3"/>
      <c r="D1" s="3"/>
      <c r="E1" s="1"/>
    </row>
    <row r="2" spans="1:5" ht="28.5" customHeight="1" thickBot="1" x14ac:dyDescent="0.25">
      <c r="A2" s="16"/>
      <c r="B2" s="2"/>
      <c r="C2" s="3"/>
      <c r="D2" s="3"/>
      <c r="E2" s="1"/>
    </row>
    <row r="3" spans="1:5" ht="12.75" customHeight="1" thickBot="1" x14ac:dyDescent="0.25">
      <c r="A3" s="20" t="s">
        <v>36</v>
      </c>
      <c r="B3" s="14"/>
      <c r="C3" s="3"/>
      <c r="D3" s="3"/>
      <c r="E3" s="1"/>
    </row>
    <row r="4" spans="1:5" s="7" customFormat="1" ht="12.75" customHeight="1" thickBot="1" x14ac:dyDescent="0.25">
      <c r="A4" s="3"/>
      <c r="B4" s="3"/>
      <c r="C4" s="3"/>
      <c r="D4" s="3"/>
      <c r="E4" s="3"/>
    </row>
    <row r="5" spans="1:5" ht="12.75" customHeight="1" thickBot="1" x14ac:dyDescent="0.25">
      <c r="A5" s="17" t="s">
        <v>0</v>
      </c>
      <c r="B5" s="21" t="s">
        <v>1</v>
      </c>
      <c r="C5" s="22" t="s">
        <v>2</v>
      </c>
      <c r="D5" s="23" t="s">
        <v>3</v>
      </c>
      <c r="E5" s="3"/>
    </row>
    <row r="6" spans="1:5" ht="12.75" customHeight="1" x14ac:dyDescent="0.2">
      <c r="A6" s="1"/>
      <c r="B6" s="3"/>
      <c r="C6" s="3"/>
      <c r="D6" s="3"/>
      <c r="E6" s="3"/>
    </row>
    <row r="7" spans="1:5" ht="12.75" customHeight="1" x14ac:dyDescent="0.2">
      <c r="A7" s="4" t="s">
        <v>4</v>
      </c>
      <c r="B7" s="1"/>
      <c r="C7" s="1"/>
      <c r="D7" s="1"/>
      <c r="E7" s="1"/>
    </row>
    <row r="8" spans="1:5" ht="12.75" customHeight="1" x14ac:dyDescent="0.2">
      <c r="A8" s="5" t="s">
        <v>5</v>
      </c>
      <c r="B8" s="18">
        <v>5500</v>
      </c>
      <c r="C8" s="18">
        <v>10000</v>
      </c>
      <c r="D8" s="18">
        <f>C8-B8</f>
        <v>4500</v>
      </c>
      <c r="E8" s="5"/>
    </row>
    <row r="9" spans="1:5" ht="12.75" customHeight="1" x14ac:dyDescent="0.2">
      <c r="A9" s="5" t="s">
        <v>6</v>
      </c>
      <c r="B9" s="18">
        <v>170898.4</v>
      </c>
      <c r="C9" s="18">
        <v>176775.2</v>
      </c>
      <c r="D9" s="18">
        <f t="shared" ref="D9:D16" si="0">C9-B9</f>
        <v>5876.8000000000175</v>
      </c>
      <c r="E9" s="1"/>
    </row>
    <row r="10" spans="1:5" ht="12.75" customHeight="1" x14ac:dyDescent="0.2">
      <c r="A10" s="5" t="s">
        <v>7</v>
      </c>
      <c r="B10" s="18">
        <v>242233</v>
      </c>
      <c r="C10" s="18">
        <v>243900</v>
      </c>
      <c r="D10" s="18">
        <f t="shared" si="0"/>
        <v>1667</v>
      </c>
      <c r="E10" s="1"/>
    </row>
    <row r="11" spans="1:5" ht="12.75" customHeight="1" x14ac:dyDescent="0.2">
      <c r="A11" s="5" t="s">
        <v>8</v>
      </c>
      <c r="B11" s="18">
        <v>3202.83</v>
      </c>
      <c r="C11" s="18">
        <v>10330.01</v>
      </c>
      <c r="D11" s="18">
        <f t="shared" si="0"/>
        <v>7127.18</v>
      </c>
      <c r="E11" s="1"/>
    </row>
    <row r="12" spans="1:5" ht="12.75" customHeight="1" x14ac:dyDescent="0.2">
      <c r="A12" s="5" t="s">
        <v>9</v>
      </c>
      <c r="B12" s="18">
        <v>8772.24</v>
      </c>
      <c r="C12" s="18">
        <v>39000</v>
      </c>
      <c r="D12" s="18">
        <f t="shared" si="0"/>
        <v>30227.760000000002</v>
      </c>
      <c r="E12" s="1"/>
    </row>
    <row r="13" spans="1:5" ht="12.75" customHeight="1" x14ac:dyDescent="0.2">
      <c r="A13" s="5" t="s">
        <v>10</v>
      </c>
      <c r="B13" s="18">
        <v>137207.75000000003</v>
      </c>
      <c r="C13" s="18">
        <v>143615.75</v>
      </c>
      <c r="D13" s="18">
        <f t="shared" si="0"/>
        <v>6407.9999999999709</v>
      </c>
      <c r="E13" s="1"/>
    </row>
    <row r="14" spans="1:5" ht="12.75" customHeight="1" x14ac:dyDescent="0.2">
      <c r="A14" s="5" t="s">
        <v>11</v>
      </c>
      <c r="B14" s="18">
        <v>47646.700000000004</v>
      </c>
      <c r="C14" s="18">
        <v>51820</v>
      </c>
      <c r="D14" s="18">
        <f t="shared" si="0"/>
        <v>4173.2999999999956</v>
      </c>
      <c r="E14" s="1"/>
    </row>
    <row r="15" spans="1:5" ht="12.75" customHeight="1" x14ac:dyDescent="0.2">
      <c r="A15" s="5" t="s">
        <v>12</v>
      </c>
      <c r="B15" s="18">
        <v>1060</v>
      </c>
      <c r="C15" s="18">
        <v>21200</v>
      </c>
      <c r="D15" s="18">
        <f t="shared" si="0"/>
        <v>20140</v>
      </c>
      <c r="E15" s="1"/>
    </row>
    <row r="16" spans="1:5" ht="12.75" customHeight="1" x14ac:dyDescent="0.2">
      <c r="A16" s="5" t="s">
        <v>13</v>
      </c>
      <c r="B16" s="18">
        <v>1530.69</v>
      </c>
      <c r="C16" s="18">
        <v>1441</v>
      </c>
      <c r="D16" s="18">
        <f t="shared" si="0"/>
        <v>-89.690000000000055</v>
      </c>
      <c r="E16" s="1"/>
    </row>
    <row r="17" spans="1:5" s="7" customFormat="1" ht="12.75" customHeight="1" x14ac:dyDescent="0.2">
      <c r="A17" s="6" t="s">
        <v>14</v>
      </c>
      <c r="B17" s="19">
        <f>SUM(B8:B16)</f>
        <v>618051.61</v>
      </c>
      <c r="C17" s="19">
        <f>SUM(C8:C16)</f>
        <v>698081.96</v>
      </c>
      <c r="D17" s="19">
        <f t="shared" ref="D17" si="1">SUM(D8:D16)</f>
        <v>80030.349999999977</v>
      </c>
      <c r="E17" s="3"/>
    </row>
    <row r="18" spans="1:5" s="7" customFormat="1" ht="12.75" customHeight="1" x14ac:dyDescent="0.2">
      <c r="A18" s="3"/>
      <c r="B18" s="3"/>
      <c r="C18" s="8"/>
      <c r="D18" s="3"/>
      <c r="E18" s="3"/>
    </row>
    <row r="19" spans="1:5" s="7" customFormat="1" ht="12.75" customHeight="1" x14ac:dyDescent="0.2">
      <c r="A19" s="4" t="s">
        <v>15</v>
      </c>
      <c r="B19" s="3"/>
      <c r="C19" s="3"/>
      <c r="D19" s="3"/>
      <c r="E19" s="3"/>
    </row>
    <row r="20" spans="1:5" s="7" customFormat="1" ht="12.75" customHeight="1" x14ac:dyDescent="0.2">
      <c r="A20" s="5" t="s">
        <v>16</v>
      </c>
      <c r="B20" s="18">
        <v>8820.4000000000015</v>
      </c>
      <c r="C20" s="18">
        <v>39000</v>
      </c>
      <c r="D20" s="18">
        <f>C20-B20</f>
        <v>30179.599999999999</v>
      </c>
      <c r="E20" s="5"/>
    </row>
    <row r="21" spans="1:5" s="7" customFormat="1" ht="12.75" customHeight="1" x14ac:dyDescent="0.2">
      <c r="A21" s="5" t="s">
        <v>17</v>
      </c>
      <c r="B21" s="18">
        <v>110195.19999999998</v>
      </c>
      <c r="C21" s="18">
        <v>122615.75</v>
      </c>
      <c r="D21" s="18">
        <f t="shared" ref="D21:D23" si="2">C21-B21</f>
        <v>12420.550000000017</v>
      </c>
      <c r="E21" s="3"/>
    </row>
    <row r="22" spans="1:5" s="7" customFormat="1" ht="12.75" customHeight="1" x14ac:dyDescent="0.2">
      <c r="A22" s="5" t="s">
        <v>18</v>
      </c>
      <c r="B22" s="18">
        <v>31824.98</v>
      </c>
      <c r="C22" s="18">
        <v>43665</v>
      </c>
      <c r="D22" s="18">
        <f t="shared" si="2"/>
        <v>11840.02</v>
      </c>
      <c r="E22" s="5"/>
    </row>
    <row r="23" spans="1:5" s="7" customFormat="1" ht="12.75" customHeight="1" x14ac:dyDescent="0.2">
      <c r="A23" s="5" t="s">
        <v>19</v>
      </c>
      <c r="B23" s="18">
        <v>755.75</v>
      </c>
      <c r="C23" s="18">
        <v>21200</v>
      </c>
      <c r="D23" s="18">
        <f t="shared" si="2"/>
        <v>20444.25</v>
      </c>
      <c r="E23" s="3"/>
    </row>
    <row r="24" spans="1:5" s="7" customFormat="1" ht="12.75" customHeight="1" x14ac:dyDescent="0.2">
      <c r="A24" s="6" t="s">
        <v>20</v>
      </c>
      <c r="B24" s="19">
        <f>SUM(B20:B23)</f>
        <v>151596.32999999999</v>
      </c>
      <c r="C24" s="19">
        <f>SUM(C20:C23)</f>
        <v>226480.75</v>
      </c>
      <c r="D24" s="19">
        <f>SUM(D20:D23)</f>
        <v>74884.420000000013</v>
      </c>
      <c r="E24" s="3"/>
    </row>
    <row r="25" spans="1:5" ht="12.75" customHeight="1" x14ac:dyDescent="0.2">
      <c r="A25" s="1"/>
      <c r="B25" s="1"/>
      <c r="C25" s="8"/>
      <c r="D25" s="1"/>
      <c r="E25" s="1"/>
    </row>
    <row r="26" spans="1:5" ht="12.75" customHeight="1" thickBot="1" x14ac:dyDescent="0.25">
      <c r="A26" s="9" t="s">
        <v>21</v>
      </c>
      <c r="B26" s="34">
        <f>B17-B24</f>
        <v>466455.28</v>
      </c>
      <c r="C26" s="34">
        <f>C17-C24</f>
        <v>471601.20999999996</v>
      </c>
      <c r="D26" s="35">
        <f>C26-B26</f>
        <v>5145.9299999999348</v>
      </c>
      <c r="E26" s="1"/>
    </row>
    <row r="27" spans="1:5" ht="12.75" customHeight="1" thickTop="1" x14ac:dyDescent="0.2">
      <c r="A27" s="1"/>
      <c r="B27" s="1"/>
      <c r="C27" s="1"/>
      <c r="D27" s="1"/>
      <c r="E27" s="1"/>
    </row>
    <row r="28" spans="1:5" ht="12.75" customHeight="1" x14ac:dyDescent="0.2">
      <c r="A28" s="4" t="s">
        <v>22</v>
      </c>
      <c r="B28" s="1"/>
      <c r="C28" s="8"/>
      <c r="D28" s="1"/>
      <c r="E28" s="1"/>
    </row>
    <row r="29" spans="1:5" ht="12.75" customHeight="1" x14ac:dyDescent="0.2">
      <c r="A29" s="5" t="s">
        <v>23</v>
      </c>
      <c r="B29" s="18">
        <v>375971.43000000005</v>
      </c>
      <c r="C29" s="18">
        <v>388015.4078499999</v>
      </c>
      <c r="D29" s="18">
        <f>C29-B29</f>
        <v>12043.97784999985</v>
      </c>
      <c r="E29" s="1"/>
    </row>
    <row r="30" spans="1:5" s="7" customFormat="1" ht="12.75" customHeight="1" x14ac:dyDescent="0.2">
      <c r="A30" s="5" t="s">
        <v>24</v>
      </c>
      <c r="B30" s="18">
        <v>6917.0899999999992</v>
      </c>
      <c r="C30" s="18">
        <v>11500</v>
      </c>
      <c r="D30" s="18">
        <f t="shared" ref="D30:D39" si="3">C30-B30</f>
        <v>4582.9100000000008</v>
      </c>
      <c r="E30" s="5"/>
    </row>
    <row r="31" spans="1:5" s="7" customFormat="1" ht="12.75" customHeight="1" x14ac:dyDescent="0.2">
      <c r="A31" s="5" t="s">
        <v>25</v>
      </c>
      <c r="B31" s="18">
        <v>1871.5500000000002</v>
      </c>
      <c r="C31" s="18">
        <v>2000</v>
      </c>
      <c r="D31" s="18">
        <f t="shared" si="3"/>
        <v>128.44999999999982</v>
      </c>
      <c r="E31" s="3"/>
    </row>
    <row r="32" spans="1:5" ht="12.75" customHeight="1" x14ac:dyDescent="0.2">
      <c r="A32" s="5" t="s">
        <v>26</v>
      </c>
      <c r="B32" s="18">
        <v>59.12</v>
      </c>
      <c r="C32" s="18">
        <v>300</v>
      </c>
      <c r="D32" s="18">
        <f t="shared" si="3"/>
        <v>240.88</v>
      </c>
      <c r="E32" s="1"/>
    </row>
    <row r="33" spans="1:5" s="7" customFormat="1" x14ac:dyDescent="0.2">
      <c r="A33" s="5" t="s">
        <v>27</v>
      </c>
      <c r="B33" s="18">
        <v>5043.1000000000004</v>
      </c>
      <c r="C33" s="18">
        <v>3250</v>
      </c>
      <c r="D33" s="18">
        <f t="shared" si="3"/>
        <v>-1793.1000000000004</v>
      </c>
      <c r="E33" s="3"/>
    </row>
    <row r="34" spans="1:5" s="7" customFormat="1" ht="12.75" customHeight="1" x14ac:dyDescent="0.2">
      <c r="A34" s="5" t="s">
        <v>28</v>
      </c>
      <c r="B34" s="18">
        <v>24057.54</v>
      </c>
      <c r="C34" s="18">
        <v>24722</v>
      </c>
      <c r="D34" s="18">
        <f t="shared" si="3"/>
        <v>664.45999999999913</v>
      </c>
      <c r="E34" s="3"/>
    </row>
    <row r="35" spans="1:5" s="7" customFormat="1" ht="12.75" customHeight="1" x14ac:dyDescent="0.2">
      <c r="A35" s="5" t="s">
        <v>29</v>
      </c>
      <c r="B35" s="18">
        <v>18145.189999999999</v>
      </c>
      <c r="C35" s="18">
        <v>19527.8</v>
      </c>
      <c r="D35" s="18">
        <f t="shared" si="3"/>
        <v>1382.6100000000006</v>
      </c>
      <c r="E35" s="3"/>
    </row>
    <row r="36" spans="1:5" s="7" customFormat="1" ht="12.75" customHeight="1" x14ac:dyDescent="0.2">
      <c r="A36" s="5" t="s">
        <v>30</v>
      </c>
      <c r="B36" s="18">
        <v>7066.46</v>
      </c>
      <c r="C36" s="18">
        <v>7300</v>
      </c>
      <c r="D36" s="18">
        <f t="shared" si="3"/>
        <v>233.53999999999996</v>
      </c>
      <c r="E36" s="3"/>
    </row>
    <row r="37" spans="1:5" s="7" customFormat="1" ht="12.75" customHeight="1" x14ac:dyDescent="0.2">
      <c r="A37" s="5" t="s">
        <v>31</v>
      </c>
      <c r="B37" s="18">
        <v>10578.029999999999</v>
      </c>
      <c r="C37" s="18">
        <v>10000</v>
      </c>
      <c r="D37" s="18">
        <f t="shared" si="3"/>
        <v>-578.02999999999884</v>
      </c>
      <c r="E37" s="3"/>
    </row>
    <row r="38" spans="1:5" s="7" customFormat="1" ht="12.75" customHeight="1" x14ac:dyDescent="0.2">
      <c r="A38" s="5" t="s">
        <v>32</v>
      </c>
      <c r="B38" s="18">
        <v>0</v>
      </c>
      <c r="C38" s="18">
        <v>4986</v>
      </c>
      <c r="D38" s="18">
        <f t="shared" si="3"/>
        <v>4986</v>
      </c>
      <c r="E38" s="5"/>
    </row>
    <row r="39" spans="1:5" ht="12.75" customHeight="1" x14ac:dyDescent="0.2">
      <c r="A39" s="5" t="s">
        <v>33</v>
      </c>
      <c r="B39" s="18">
        <v>0</v>
      </c>
      <c r="C39" s="18">
        <v>0</v>
      </c>
      <c r="D39" s="18">
        <f t="shared" si="3"/>
        <v>0</v>
      </c>
      <c r="E39" s="1"/>
    </row>
    <row r="40" spans="1:5" ht="12.75" customHeight="1" x14ac:dyDescent="0.2">
      <c r="A40" s="6" t="s">
        <v>34</v>
      </c>
      <c r="B40" s="19">
        <f>SUM(B29:B39)</f>
        <v>449709.51</v>
      </c>
      <c r="C40" s="19">
        <f>SUM(C29:C39)</f>
        <v>471601.20784999989</v>
      </c>
      <c r="D40" s="19">
        <f>SUM(D29:D39)</f>
        <v>21891.697849999851</v>
      </c>
      <c r="E40" s="1"/>
    </row>
    <row r="41" spans="1:5" ht="12.75" customHeight="1" x14ac:dyDescent="0.2">
      <c r="A41" s="1"/>
      <c r="B41" s="1"/>
      <c r="C41" s="8"/>
      <c r="D41" s="3"/>
      <c r="E41" s="1"/>
    </row>
    <row r="42" spans="1:5" ht="12.75" customHeight="1" x14ac:dyDescent="0.2">
      <c r="A42" s="1"/>
      <c r="B42" s="1"/>
      <c r="C42" s="1"/>
      <c r="D42" s="4"/>
      <c r="E42" s="1"/>
    </row>
    <row r="43" spans="1:5" ht="12.75" customHeight="1" thickBot="1" x14ac:dyDescent="0.25">
      <c r="A43" s="9" t="s">
        <v>35</v>
      </c>
      <c r="B43" s="10">
        <f t="shared" ref="B43:C43" si="4">B26-B40</f>
        <v>16745.770000000019</v>
      </c>
      <c r="C43" s="10">
        <f t="shared" si="4"/>
        <v>2.1500000730156898E-3</v>
      </c>
      <c r="D43" s="1"/>
      <c r="E43" s="1"/>
    </row>
    <row r="44" spans="1:5" ht="12.75" customHeight="1" thickTop="1" x14ac:dyDescent="0.2"/>
    <row r="45" spans="1:5" ht="12.75" customHeight="1" x14ac:dyDescent="0.2">
      <c r="C45" s="11"/>
      <c r="D45" s="12"/>
    </row>
  </sheetData>
  <conditionalFormatting sqref="D8:D17">
    <cfRule type="cellIs" dxfId="14" priority="13" stopIfTrue="1" operator="equal">
      <formula>0</formula>
    </cfRule>
    <cfRule type="cellIs" dxfId="13" priority="14" stopIfTrue="1" operator="lessThan">
      <formula>0</formula>
    </cfRule>
    <cfRule type="cellIs" dxfId="12" priority="15" stopIfTrue="1" operator="greaterThan">
      <formula>0</formula>
    </cfRule>
  </conditionalFormatting>
  <conditionalFormatting sqref="D20:D24">
    <cfRule type="cellIs" dxfId="11" priority="10" stopIfTrue="1" operator="greaterThan">
      <formula>0</formula>
    </cfRule>
    <cfRule type="cellIs" dxfId="10" priority="11" stopIfTrue="1" operator="equal">
      <formula>0</formula>
    </cfRule>
    <cfRule type="cellIs" dxfId="9" priority="12" stopIfTrue="1" operator="lessThan">
      <formula>0</formula>
    </cfRule>
  </conditionalFormatting>
  <conditionalFormatting sqref="D26">
    <cfRule type="cellIs" dxfId="8" priority="7" stopIfTrue="1" operator="greaterThan">
      <formula>0</formula>
    </cfRule>
    <cfRule type="cellIs" dxfId="7" priority="8" stopIfTrue="1" operator="equal">
      <formula>0</formula>
    </cfRule>
    <cfRule type="cellIs" dxfId="6" priority="9" stopIfTrue="1" operator="lessThan">
      <formula>0</formula>
    </cfRule>
  </conditionalFormatting>
  <conditionalFormatting sqref="D29:D39">
    <cfRule type="cellIs" dxfId="5" priority="4" stopIfTrue="1" operator="greaterThan">
      <formula>0</formula>
    </cfRule>
    <cfRule type="cellIs" dxfId="4" priority="5" stopIfTrue="1" operator="equal">
      <formula>0</formula>
    </cfRule>
    <cfRule type="cellIs" dxfId="3" priority="6" stopIfTrue="1" operator="lessThan">
      <formula>0</formula>
    </cfRule>
  </conditionalFormatting>
  <conditionalFormatting sqref="D29:D40">
    <cfRule type="cellIs" dxfId="2" priority="1" stopIfTrue="1" operator="lessThan">
      <formula>0</formula>
    </cfRule>
    <cfRule type="cellIs" dxfId="1" priority="2" stopIfTrue="1" operator="equal">
      <formula>0</formula>
    </cfRule>
    <cfRule type="cellIs" dxfId="0" priority="3" stopIfTrue="1" operator="greaterThan">
      <formula>0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="110" zoomScaleNormal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38" sqref="E38"/>
    </sheetView>
  </sheetViews>
  <sheetFormatPr defaultColWidth="8.85546875" defaultRowHeight="12.75" customHeight="1" x14ac:dyDescent="0.2"/>
  <cols>
    <col min="1" max="1" width="37.42578125" customWidth="1"/>
    <col min="2" max="2" width="18.28515625" customWidth="1"/>
    <col min="3" max="3" width="15.140625" customWidth="1"/>
    <col min="4" max="4" width="70.5703125" customWidth="1"/>
  </cols>
  <sheetData>
    <row r="1" spans="1:5" ht="22.5" customHeight="1" x14ac:dyDescent="0.2">
      <c r="A1" s="15"/>
      <c r="B1" s="13"/>
      <c r="C1" s="3"/>
      <c r="D1" s="3"/>
      <c r="E1" s="1"/>
    </row>
    <row r="2" spans="1:5" ht="28.5" customHeight="1" thickBot="1" x14ac:dyDescent="0.25">
      <c r="A2" s="16"/>
      <c r="B2" s="2"/>
      <c r="C2" s="3"/>
      <c r="D2" s="3"/>
      <c r="E2" s="1"/>
    </row>
    <row r="3" spans="1:5" ht="12.75" customHeight="1" thickBot="1" x14ac:dyDescent="0.25">
      <c r="A3" s="20" t="s">
        <v>40</v>
      </c>
      <c r="B3" s="14"/>
      <c r="C3" s="3"/>
      <c r="D3" s="3"/>
      <c r="E3" s="1"/>
    </row>
    <row r="4" spans="1:5" s="7" customFormat="1" ht="12.75" customHeight="1" x14ac:dyDescent="0.2">
      <c r="A4" s="24"/>
      <c r="B4" s="14"/>
      <c r="C4" s="3"/>
      <c r="D4" s="3"/>
      <c r="E4" s="3"/>
    </row>
    <row r="5" spans="1:5" ht="12.75" customHeight="1" x14ac:dyDescent="0.2">
      <c r="A5" s="2" t="s">
        <v>0</v>
      </c>
      <c r="B5" s="2" t="s">
        <v>38</v>
      </c>
      <c r="C5" s="2" t="s">
        <v>39</v>
      </c>
      <c r="D5" s="25" t="s">
        <v>37</v>
      </c>
    </row>
    <row r="6" spans="1:5" ht="12.75" customHeight="1" x14ac:dyDescent="0.2">
      <c r="A6" s="1"/>
      <c r="B6" s="1"/>
      <c r="C6" s="1"/>
      <c r="D6" s="1"/>
    </row>
    <row r="7" spans="1:5" ht="12.75" customHeight="1" x14ac:dyDescent="0.2">
      <c r="A7" s="4" t="s">
        <v>4</v>
      </c>
      <c r="B7" s="4"/>
      <c r="C7" s="1"/>
      <c r="D7" s="1"/>
    </row>
    <row r="8" spans="1:5" ht="12.75" customHeight="1" x14ac:dyDescent="0.2">
      <c r="A8" s="18" t="s">
        <v>5</v>
      </c>
      <c r="B8" s="18">
        <v>10000</v>
      </c>
      <c r="C8" s="18">
        <v>0</v>
      </c>
      <c r="D8" s="29" t="s">
        <v>42</v>
      </c>
    </row>
    <row r="9" spans="1:5" ht="12.75" customHeight="1" x14ac:dyDescent="0.2">
      <c r="A9" s="18" t="s">
        <v>6</v>
      </c>
      <c r="B9" s="18">
        <v>176775.2</v>
      </c>
      <c r="C9" s="18">
        <v>128173.5</v>
      </c>
      <c r="D9" s="29" t="s">
        <v>43</v>
      </c>
    </row>
    <row r="10" spans="1:5" ht="12.75" customHeight="1" x14ac:dyDescent="0.2">
      <c r="A10" s="18" t="s">
        <v>7</v>
      </c>
      <c r="B10" s="18">
        <v>243900</v>
      </c>
      <c r="C10" s="18">
        <v>234900</v>
      </c>
      <c r="D10" s="29" t="s">
        <v>44</v>
      </c>
    </row>
    <row r="11" spans="1:5" ht="12.75" customHeight="1" x14ac:dyDescent="0.2">
      <c r="A11" s="18" t="s">
        <v>8</v>
      </c>
      <c r="B11" s="18">
        <v>10330.01</v>
      </c>
      <c r="C11" s="18">
        <v>1000</v>
      </c>
      <c r="D11" s="29" t="s">
        <v>45</v>
      </c>
    </row>
    <row r="12" spans="1:5" ht="12.75" customHeight="1" x14ac:dyDescent="0.2">
      <c r="A12" s="18" t="s">
        <v>9</v>
      </c>
      <c r="B12" s="18">
        <v>39000</v>
      </c>
      <c r="C12" s="18">
        <v>10000</v>
      </c>
      <c r="D12" s="29" t="s">
        <v>48</v>
      </c>
    </row>
    <row r="13" spans="1:5" ht="12.75" customHeight="1" x14ac:dyDescent="0.2">
      <c r="A13" s="18" t="s">
        <v>10</v>
      </c>
      <c r="B13" s="18">
        <v>143615.75</v>
      </c>
      <c r="C13" s="18">
        <v>70000</v>
      </c>
      <c r="D13" s="29" t="s">
        <v>48</v>
      </c>
    </row>
    <row r="14" spans="1:5" ht="12.75" customHeight="1" x14ac:dyDescent="0.2">
      <c r="A14" s="18" t="s">
        <v>11</v>
      </c>
      <c r="B14" s="18">
        <v>51820</v>
      </c>
      <c r="C14" s="18">
        <v>35000</v>
      </c>
      <c r="D14" s="29" t="s">
        <v>48</v>
      </c>
    </row>
    <row r="15" spans="1:5" ht="12.75" customHeight="1" x14ac:dyDescent="0.2">
      <c r="A15" s="18" t="s">
        <v>12</v>
      </c>
      <c r="B15" s="18">
        <v>21200</v>
      </c>
      <c r="C15" s="18">
        <v>20000</v>
      </c>
      <c r="D15" s="29" t="s">
        <v>48</v>
      </c>
    </row>
    <row r="16" spans="1:5" ht="12.75" customHeight="1" x14ac:dyDescent="0.2">
      <c r="A16" s="18" t="s">
        <v>13</v>
      </c>
      <c r="B16" s="18">
        <v>1441</v>
      </c>
      <c r="C16" s="18">
        <v>1500</v>
      </c>
      <c r="D16" s="29" t="s">
        <v>46</v>
      </c>
    </row>
    <row r="17" spans="1:4" s="7" customFormat="1" ht="12.75" customHeight="1" x14ac:dyDescent="0.2">
      <c r="A17" s="26" t="s">
        <v>14</v>
      </c>
      <c r="B17" s="19">
        <v>698081.96</v>
      </c>
      <c r="C17" s="19">
        <f>SUM(C8:C16)</f>
        <v>500573.5</v>
      </c>
      <c r="D17" s="29"/>
    </row>
    <row r="18" spans="1:4" s="7" customFormat="1" ht="12.75" customHeight="1" x14ac:dyDescent="0.2">
      <c r="A18" s="3"/>
      <c r="B18" s="3"/>
      <c r="C18" s="8"/>
      <c r="D18" s="32"/>
    </row>
    <row r="19" spans="1:4" s="7" customFormat="1" ht="12.75" customHeight="1" x14ac:dyDescent="0.2">
      <c r="A19" s="4" t="s">
        <v>15</v>
      </c>
      <c r="B19" s="4"/>
      <c r="C19" s="3"/>
      <c r="D19" s="32"/>
    </row>
    <row r="20" spans="1:4" s="7" customFormat="1" ht="12.75" customHeight="1" x14ac:dyDescent="0.2">
      <c r="A20" s="18" t="s">
        <v>16</v>
      </c>
      <c r="B20" s="18">
        <v>39000</v>
      </c>
      <c r="C20" s="18">
        <v>10000</v>
      </c>
      <c r="D20" s="29" t="s">
        <v>47</v>
      </c>
    </row>
    <row r="21" spans="1:4" s="7" customFormat="1" ht="12.75" customHeight="1" x14ac:dyDescent="0.2">
      <c r="A21" s="18" t="s">
        <v>17</v>
      </c>
      <c r="B21" s="18">
        <v>122615.75</v>
      </c>
      <c r="C21" s="18">
        <v>70000</v>
      </c>
      <c r="D21" s="29" t="s">
        <v>47</v>
      </c>
    </row>
    <row r="22" spans="1:4" s="7" customFormat="1" ht="12.75" customHeight="1" x14ac:dyDescent="0.2">
      <c r="A22" s="18" t="s">
        <v>18</v>
      </c>
      <c r="B22" s="18">
        <v>43665</v>
      </c>
      <c r="C22" s="18">
        <v>35000</v>
      </c>
      <c r="D22" s="29" t="s">
        <v>47</v>
      </c>
    </row>
    <row r="23" spans="1:4" s="7" customFormat="1" ht="12.75" customHeight="1" x14ac:dyDescent="0.2">
      <c r="A23" s="18" t="s">
        <v>19</v>
      </c>
      <c r="B23" s="18">
        <v>21200</v>
      </c>
      <c r="C23" s="18">
        <v>20000</v>
      </c>
      <c r="D23" s="29" t="s">
        <v>47</v>
      </c>
    </row>
    <row r="24" spans="1:4" s="7" customFormat="1" ht="12.75" customHeight="1" x14ac:dyDescent="0.2">
      <c r="A24" s="26" t="s">
        <v>20</v>
      </c>
      <c r="B24" s="19">
        <v>226480.75</v>
      </c>
      <c r="C24" s="19">
        <f>SUM(C20:C23)</f>
        <v>135000</v>
      </c>
      <c r="D24" s="31"/>
    </row>
    <row r="25" spans="1:4" ht="12.75" customHeight="1" x14ac:dyDescent="0.2">
      <c r="A25" s="1"/>
      <c r="B25" s="1"/>
      <c r="C25" s="8"/>
      <c r="D25" s="33"/>
    </row>
    <row r="26" spans="1:4" ht="12.75" customHeight="1" thickBot="1" x14ac:dyDescent="0.25">
      <c r="A26" s="9" t="s">
        <v>21</v>
      </c>
      <c r="B26" s="27">
        <v>471601.20999999996</v>
      </c>
      <c r="C26" s="10">
        <f>C17-C24</f>
        <v>365573.5</v>
      </c>
      <c r="D26" s="33"/>
    </row>
    <row r="27" spans="1:4" ht="12.75" customHeight="1" thickTop="1" x14ac:dyDescent="0.2">
      <c r="A27" s="1"/>
      <c r="B27" s="1"/>
      <c r="C27" s="1"/>
      <c r="D27" s="33"/>
    </row>
    <row r="28" spans="1:4" ht="12.75" customHeight="1" x14ac:dyDescent="0.2">
      <c r="A28" s="4" t="s">
        <v>22</v>
      </c>
      <c r="B28" s="4"/>
      <c r="C28" s="8"/>
      <c r="D28" s="33"/>
    </row>
    <row r="29" spans="1:4" ht="12.75" customHeight="1" x14ac:dyDescent="0.2">
      <c r="A29" s="18" t="s">
        <v>23</v>
      </c>
      <c r="B29" s="18">
        <v>388015.4078499999</v>
      </c>
      <c r="C29" s="18">
        <v>408547.08</v>
      </c>
      <c r="D29" s="29" t="s">
        <v>49</v>
      </c>
    </row>
    <row r="30" spans="1:4" s="7" customFormat="1" ht="12.75" customHeight="1" x14ac:dyDescent="0.2">
      <c r="A30" s="18" t="s">
        <v>24</v>
      </c>
      <c r="B30" s="18">
        <v>11500</v>
      </c>
      <c r="C30" s="18">
        <v>3500</v>
      </c>
      <c r="D30" s="29" t="s">
        <v>50</v>
      </c>
    </row>
    <row r="31" spans="1:4" s="7" customFormat="1" ht="12.75" customHeight="1" x14ac:dyDescent="0.2">
      <c r="A31" s="18" t="s">
        <v>25</v>
      </c>
      <c r="B31" s="18">
        <v>2000</v>
      </c>
      <c r="C31" s="18">
        <v>0</v>
      </c>
      <c r="D31" s="29" t="s">
        <v>51</v>
      </c>
    </row>
    <row r="32" spans="1:4" ht="12.75" customHeight="1" x14ac:dyDescent="0.2">
      <c r="A32" s="18" t="s">
        <v>26</v>
      </c>
      <c r="B32" s="18">
        <v>300</v>
      </c>
      <c r="C32" s="18">
        <v>0</v>
      </c>
      <c r="D32" s="29"/>
    </row>
    <row r="33" spans="1:4" s="7" customFormat="1" x14ac:dyDescent="0.2">
      <c r="A33" s="18" t="s">
        <v>27</v>
      </c>
      <c r="B33" s="18">
        <v>3250</v>
      </c>
      <c r="C33" s="18">
        <v>3000</v>
      </c>
      <c r="D33" s="29" t="s">
        <v>52</v>
      </c>
    </row>
    <row r="34" spans="1:4" s="7" customFormat="1" ht="12.75" customHeight="1" x14ac:dyDescent="0.2">
      <c r="A34" s="18" t="s">
        <v>28</v>
      </c>
      <c r="B34" s="18">
        <v>24722</v>
      </c>
      <c r="C34" s="18">
        <v>10000</v>
      </c>
      <c r="D34" s="29" t="s">
        <v>53</v>
      </c>
    </row>
    <row r="35" spans="1:4" s="7" customFormat="1" ht="12.75" customHeight="1" x14ac:dyDescent="0.2">
      <c r="A35" s="18" t="s">
        <v>29</v>
      </c>
      <c r="B35" s="18">
        <v>19527.8</v>
      </c>
      <c r="C35" s="18">
        <v>14138.36</v>
      </c>
      <c r="D35" s="29" t="s">
        <v>54</v>
      </c>
    </row>
    <row r="36" spans="1:4" s="7" customFormat="1" ht="12.75" customHeight="1" x14ac:dyDescent="0.2">
      <c r="A36" s="18" t="s">
        <v>30</v>
      </c>
      <c r="B36" s="18">
        <v>7300</v>
      </c>
      <c r="C36" s="18">
        <v>7300</v>
      </c>
      <c r="D36" s="29"/>
    </row>
    <row r="37" spans="1:4" s="7" customFormat="1" ht="12.75" customHeight="1" x14ac:dyDescent="0.2">
      <c r="A37" s="18" t="s">
        <v>31</v>
      </c>
      <c r="B37" s="18">
        <v>10000</v>
      </c>
      <c r="C37" s="18">
        <v>5000</v>
      </c>
      <c r="D37" s="29" t="s">
        <v>55</v>
      </c>
    </row>
    <row r="38" spans="1:4" s="7" customFormat="1" ht="12.75" customHeight="1" x14ac:dyDescent="0.2">
      <c r="A38" s="18" t="s">
        <v>32</v>
      </c>
      <c r="B38" s="18">
        <v>4986</v>
      </c>
      <c r="C38" s="18">
        <v>7088.06</v>
      </c>
      <c r="D38" s="29" t="s">
        <v>56</v>
      </c>
    </row>
    <row r="39" spans="1:4" ht="12.75" customHeight="1" x14ac:dyDescent="0.2">
      <c r="A39" s="18" t="s">
        <v>33</v>
      </c>
      <c r="B39" s="18">
        <v>0</v>
      </c>
      <c r="C39" s="18">
        <v>0</v>
      </c>
      <c r="D39" s="29"/>
    </row>
    <row r="40" spans="1:4" ht="12.75" customHeight="1" x14ac:dyDescent="0.2">
      <c r="A40" s="26" t="s">
        <v>34</v>
      </c>
      <c r="B40" s="28">
        <v>471601.20784999989</v>
      </c>
      <c r="C40" s="19">
        <f>SUM(C29:C39)</f>
        <v>458573.5</v>
      </c>
      <c r="D40" s="30"/>
    </row>
    <row r="41" spans="1:4" ht="12.75" customHeight="1" x14ac:dyDescent="0.2">
      <c r="A41" s="1"/>
      <c r="B41" s="1"/>
      <c r="C41" s="8"/>
      <c r="D41" s="1"/>
    </row>
    <row r="42" spans="1:4" ht="12.75" customHeight="1" thickBot="1" x14ac:dyDescent="0.25">
      <c r="A42" s="1"/>
      <c r="B42" s="1"/>
      <c r="C42" s="1"/>
      <c r="D42" s="1"/>
    </row>
    <row r="43" spans="1:4" ht="12.75" customHeight="1" thickBot="1" x14ac:dyDescent="0.25">
      <c r="A43" s="9" t="s">
        <v>35</v>
      </c>
      <c r="B43" s="10">
        <f t="shared" ref="B43:C43" si="0">B26-B40</f>
        <v>2.1500000730156898E-3</v>
      </c>
      <c r="C43" s="10">
        <f t="shared" si="0"/>
        <v>-93000</v>
      </c>
      <c r="D43" s="36" t="s">
        <v>41</v>
      </c>
    </row>
    <row r="44" spans="1:4" ht="12.75" customHeight="1" thickTop="1" x14ac:dyDescent="0.2"/>
    <row r="45" spans="1:4" ht="12.75" customHeight="1" x14ac:dyDescent="0.2">
      <c r="C45" s="11"/>
    </row>
  </sheetData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1920 Year End</vt:lpstr>
      <vt:lpstr>2021 Budget</vt:lpstr>
    </vt:vector>
  </TitlesOfParts>
  <Company>University of Edinburgh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 Catharine</dc:creator>
  <cp:lastModifiedBy>FOWLIE Stewart</cp:lastModifiedBy>
  <dcterms:created xsi:type="dcterms:W3CDTF">2020-04-28T16:16:19Z</dcterms:created>
  <dcterms:modified xsi:type="dcterms:W3CDTF">2020-06-04T16:06:52Z</dcterms:modified>
</cp:coreProperties>
</file>